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CS DATA\2026\FINANCIJSKI IZVJEŠTAJI\FIN. IZVJEŠTAJ 01.01.-30.06.2026\"/>
    </mc:Choice>
  </mc:AlternateContent>
  <xr:revisionPtr revIDLastSave="0" documentId="13_ncr:1_{6557211F-BBE9-4FF5-9BF7-702C4487260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H1481" i="1"/>
  <c r="C1482" i="1"/>
  <c r="H1482" i="1" s="1"/>
  <c r="D1482" i="1"/>
  <c r="G1482" i="1"/>
  <c r="C1483" i="1"/>
  <c r="D1483" i="1"/>
  <c r="G1483" i="1"/>
  <c r="H1483" i="1"/>
  <c r="C1486" i="1"/>
  <c r="D1486" i="1"/>
  <c r="G1486" i="1"/>
  <c r="H1486" i="1"/>
  <c r="C1487" i="1"/>
  <c r="G1487" i="1" s="1"/>
  <c r="D1487" i="1"/>
  <c r="H1487" i="1"/>
  <c r="C1488" i="1"/>
  <c r="H1488" i="1" s="1"/>
  <c r="D1488" i="1"/>
  <c r="G1488" i="1"/>
  <c r="C1490" i="1"/>
  <c r="G1490" i="1" s="1"/>
  <c r="D1490" i="1"/>
  <c r="H1490" i="1"/>
  <c r="C1491" i="1"/>
  <c r="H1491" i="1" s="1"/>
  <c r="D1491" i="1"/>
  <c r="G1491" i="1"/>
  <c r="C1492" i="1"/>
  <c r="D1492" i="1"/>
  <c r="G1492" i="1"/>
  <c r="H1492" i="1"/>
  <c r="C1493" i="1"/>
  <c r="G1493" i="1" s="1"/>
  <c r="D1493" i="1"/>
  <c r="H1493" i="1"/>
  <c r="C1495" i="1"/>
  <c r="D1495" i="1"/>
  <c r="G1495" i="1"/>
  <c r="H1495" i="1"/>
  <c r="C1496" i="1"/>
  <c r="G1496" i="1" s="1"/>
  <c r="D1496" i="1"/>
  <c r="H1496" i="1"/>
  <c r="C1497" i="1"/>
  <c r="H1497" i="1" s="1"/>
  <c r="D1497" i="1"/>
  <c r="G1497" i="1"/>
  <c r="C1498" i="1"/>
  <c r="D1498" i="1"/>
  <c r="G1498" i="1"/>
  <c r="H1498" i="1"/>
  <c r="C1499" i="1"/>
  <c r="G1499" i="1" s="1"/>
  <c r="D1499" i="1"/>
  <c r="H1499" i="1"/>
  <c r="C1500" i="1"/>
  <c r="H1500" i="1" s="1"/>
  <c r="D1500" i="1"/>
  <c r="G1500" i="1"/>
  <c r="C1501" i="1"/>
  <c r="D1501" i="1"/>
  <c r="G1501" i="1"/>
  <c r="H1501" i="1"/>
  <c r="C1503" i="1"/>
  <c r="H1503" i="1" s="1"/>
  <c r="D1503" i="1"/>
  <c r="G1503" i="1"/>
  <c r="C1504" i="1"/>
  <c r="D1504" i="1"/>
  <c r="G1504" i="1"/>
  <c r="H1504" i="1"/>
  <c r="C1505" i="1"/>
  <c r="G1505" i="1" s="1"/>
  <c r="D1505" i="1"/>
  <c r="H1505" i="1"/>
  <c r="C1506" i="1"/>
  <c r="H1506" i="1" s="1"/>
  <c r="D1506" i="1"/>
  <c r="G1506" i="1"/>
  <c r="C1507" i="1"/>
  <c r="D1507" i="1"/>
  <c r="G1507" i="1"/>
  <c r="H1507" i="1"/>
  <c r="C1508" i="1"/>
  <c r="G1508" i="1" s="1"/>
  <c r="D1508" i="1"/>
  <c r="H1508" i="1"/>
  <c r="C1511" i="1"/>
  <c r="G1511" i="1" s="1"/>
  <c r="D1511" i="1"/>
  <c r="H1511" i="1"/>
  <c r="C1512" i="1"/>
  <c r="H1512" i="1" s="1"/>
  <c r="D1512" i="1"/>
  <c r="G1512" i="1"/>
  <c r="G1513" i="1"/>
  <c r="H1513" i="1"/>
  <c r="C1514" i="1"/>
  <c r="G1514" i="1" s="1"/>
  <c r="D1514" i="1"/>
  <c r="H1514" i="1"/>
  <c r="C1515" i="1"/>
  <c r="H1515" i="1" s="1"/>
  <c r="D1515" i="1"/>
  <c r="G1515" i="1"/>
  <c r="C1516" i="1"/>
  <c r="D1516" i="1"/>
  <c r="G1516" i="1"/>
  <c r="H1516" i="1"/>
  <c r="H1517" i="1"/>
  <c r="C1518" i="1"/>
  <c r="H1518" i="1" s="1"/>
  <c r="D1518" i="1"/>
  <c r="G1518" i="1"/>
  <c r="C1519" i="1"/>
  <c r="D1519" i="1"/>
  <c r="G1519" i="1"/>
  <c r="H1519" i="1"/>
  <c r="C1520" i="1"/>
  <c r="G1520" i="1" s="1"/>
  <c r="D1520" i="1"/>
  <c r="H1520" i="1"/>
  <c r="C1521" i="1"/>
  <c r="H1521" i="1" s="1"/>
  <c r="D1521" i="1"/>
  <c r="G1521" i="1"/>
  <c r="C1522" i="1"/>
  <c r="D1522" i="1"/>
  <c r="G1522" i="1"/>
  <c r="H1522" i="1"/>
  <c r="C1523" i="1"/>
  <c r="G1523" i="1" s="1"/>
  <c r="D1523" i="1"/>
  <c r="H1523" i="1"/>
  <c r="C1526" i="1"/>
  <c r="G1526" i="1" s="1"/>
  <c r="D1526" i="1"/>
  <c r="H1526" i="1"/>
  <c r="C1527" i="1"/>
  <c r="H1527" i="1" s="1"/>
  <c r="D1527" i="1"/>
  <c r="G1527" i="1"/>
  <c r="C1528" i="1"/>
  <c r="D1528" i="1"/>
  <c r="G1528" i="1"/>
  <c r="H1528" i="1"/>
  <c r="C1529" i="1"/>
  <c r="G1529" i="1" s="1"/>
  <c r="D1529" i="1"/>
  <c r="H1529" i="1"/>
  <c r="C1530" i="1"/>
  <c r="H1530" i="1" s="1"/>
  <c r="D1530" i="1"/>
  <c r="G1530" i="1"/>
  <c r="C1531" i="1"/>
  <c r="D1531" i="1"/>
  <c r="G1531" i="1"/>
  <c r="H1531" i="1"/>
  <c r="C1532" i="1"/>
  <c r="G1532" i="1" s="1"/>
  <c r="D1532" i="1"/>
  <c r="H1532" i="1"/>
  <c r="C1533" i="1"/>
  <c r="H1533" i="1" s="1"/>
  <c r="D1533" i="1"/>
  <c r="G1533" i="1"/>
  <c r="C1534" i="1"/>
  <c r="D1534" i="1"/>
  <c r="G1534" i="1"/>
  <c r="H1534" i="1"/>
  <c r="C1535" i="1"/>
  <c r="D1535" i="1"/>
  <c r="H1535" i="1" s="1"/>
  <c r="C1540" i="1"/>
  <c r="D1540" i="1"/>
  <c r="G1540" i="1"/>
  <c r="H1540" i="1"/>
  <c r="J1540" i="1"/>
  <c r="C1541" i="1"/>
  <c r="D1541" i="1"/>
  <c r="C1542" i="1"/>
  <c r="D1542" i="1"/>
  <c r="G1542" i="1"/>
  <c r="I1542" i="1" s="1"/>
  <c r="H1542" i="1"/>
  <c r="J1542" i="1"/>
  <c r="C1543" i="1"/>
  <c r="D1543" i="1"/>
  <c r="C1544" i="1"/>
  <c r="D1544" i="1"/>
  <c r="G1544" i="1"/>
  <c r="H1544" i="1"/>
  <c r="J1544" i="1"/>
  <c r="C1545" i="1"/>
  <c r="J1545" i="1" s="1"/>
  <c r="D1545" i="1"/>
  <c r="C1547" i="1"/>
  <c r="H1547" i="1" s="1"/>
  <c r="D1547" i="1"/>
  <c r="G1547" i="1"/>
  <c r="I1547" i="1" s="1"/>
  <c r="J1547" i="1"/>
  <c r="C1548" i="1"/>
  <c r="D1548" i="1"/>
  <c r="G1548" i="1"/>
  <c r="H1548" i="1"/>
  <c r="I1548" i="1"/>
  <c r="J1548" i="1"/>
  <c r="C1549" i="1"/>
  <c r="H1549" i="1" s="1"/>
  <c r="D1549" i="1"/>
  <c r="C1550" i="1"/>
  <c r="D1550" i="1"/>
  <c r="G1550" i="1"/>
  <c r="H1550" i="1"/>
  <c r="I1550" i="1"/>
  <c r="J1550" i="1"/>
  <c r="C1551" i="1"/>
  <c r="D1551" i="1"/>
  <c r="C1552" i="1"/>
  <c r="D1552" i="1"/>
  <c r="G1552" i="1"/>
  <c r="H1552" i="1"/>
  <c r="I1552" i="1" s="1"/>
  <c r="J1552" i="1"/>
  <c r="C1553" i="1"/>
  <c r="H1553" i="1" s="1"/>
  <c r="D1553" i="1"/>
  <c r="G1553" i="1"/>
  <c r="I1553" i="1" s="1"/>
  <c r="C1556" i="1"/>
  <c r="H1556" i="1" s="1"/>
  <c r="D1556" i="1"/>
  <c r="C1557" i="1"/>
  <c r="D1557" i="1"/>
  <c r="H1557" i="1" s="1"/>
  <c r="G1557" i="1"/>
  <c r="I1557" i="1"/>
  <c r="C1558" i="1"/>
  <c r="D1558" i="1"/>
  <c r="C1559" i="1"/>
  <c r="D1559" i="1"/>
  <c r="H1559" i="1" s="1"/>
  <c r="G1559" i="1"/>
  <c r="I1559" i="1"/>
  <c r="C1560" i="1"/>
  <c r="D1560" i="1"/>
  <c r="H1560" i="1"/>
  <c r="C1561" i="1"/>
  <c r="D1561" i="1"/>
  <c r="H1561" i="1" s="1"/>
  <c r="C1563" i="1"/>
  <c r="D1563" i="1"/>
  <c r="G1563" i="1"/>
  <c r="H1563" i="1"/>
  <c r="I1563" i="1" s="1"/>
  <c r="J1563" i="1"/>
  <c r="C1564" i="1"/>
  <c r="H1564" i="1" s="1"/>
  <c r="D1564" i="1"/>
  <c r="G1564" i="1"/>
  <c r="I1564" i="1" s="1"/>
  <c r="C1565" i="1"/>
  <c r="D1565" i="1"/>
  <c r="G1565" i="1"/>
  <c r="H1565" i="1"/>
  <c r="I1565" i="1"/>
  <c r="J1565" i="1"/>
  <c r="C1566" i="1"/>
  <c r="H1566" i="1" s="1"/>
  <c r="D1566" i="1"/>
  <c r="G1566" i="1"/>
  <c r="I1566" i="1" s="1"/>
  <c r="J1566" i="1"/>
  <c r="C1567" i="1"/>
  <c r="D1567" i="1"/>
  <c r="G1567" i="1"/>
  <c r="H1567" i="1"/>
  <c r="I1567" i="1"/>
  <c r="J1567" i="1"/>
  <c r="C1568" i="1"/>
  <c r="D1568" i="1"/>
  <c r="C1569" i="1"/>
  <c r="D1569" i="1"/>
  <c r="G1569" i="1"/>
  <c r="H1569" i="1"/>
  <c r="I1569" i="1"/>
  <c r="J1569" i="1"/>
  <c r="D1571" i="1"/>
  <c r="C1572" i="1"/>
  <c r="D1572" i="1"/>
  <c r="H1572" i="1" s="1"/>
  <c r="G1572" i="1"/>
  <c r="I1572" i="1"/>
  <c r="C1573" i="1"/>
  <c r="D1573" i="1"/>
  <c r="C1574" i="1"/>
  <c r="J1574" i="1" s="1"/>
  <c r="D1574" i="1"/>
  <c r="H1574" i="1" s="1"/>
  <c r="G1574" i="1"/>
  <c r="I1574" i="1"/>
  <c r="C1575" i="1"/>
  <c r="D1575" i="1"/>
  <c r="C1577" i="1"/>
  <c r="D1577" i="1"/>
  <c r="C1578" i="1"/>
  <c r="D1578" i="1"/>
  <c r="G1578" i="1"/>
  <c r="H1578" i="1"/>
  <c r="I1578" i="1" s="1"/>
  <c r="J1578" i="1"/>
  <c r="C1579" i="1"/>
  <c r="H1579" i="1" s="1"/>
  <c r="D1579" i="1"/>
  <c r="G1579" i="1"/>
  <c r="I1579" i="1" s="1"/>
  <c r="J1579" i="1"/>
  <c r="C1580" i="1"/>
  <c r="D1580" i="1"/>
  <c r="G1580" i="1"/>
  <c r="H1580" i="1"/>
  <c r="I1580" i="1"/>
  <c r="J1580" i="1"/>
  <c r="C1581" i="1"/>
  <c r="G1581" i="1" s="1"/>
  <c r="H1581" i="1"/>
  <c r="C1583" i="1"/>
  <c r="G1583" i="1"/>
  <c r="H1583" i="1"/>
  <c r="C1585" i="1"/>
  <c r="G1585" i="1" s="1"/>
  <c r="H1585" i="1"/>
  <c r="C1586" i="1"/>
  <c r="G1586" i="1" s="1"/>
  <c r="H1586" i="1"/>
  <c r="C1587" i="1"/>
  <c r="G1587" i="1"/>
  <c r="H1587" i="1"/>
  <c r="C1588" i="1"/>
  <c r="H1588" i="1" s="1"/>
  <c r="G1588" i="1"/>
  <c r="C1589" i="1"/>
  <c r="C1590" i="1"/>
  <c r="G1590" i="1" s="1"/>
  <c r="H1590" i="1"/>
  <c r="C1591" i="1"/>
  <c r="G1591" i="1"/>
  <c r="H1591" i="1"/>
  <c r="C1592" i="1"/>
  <c r="H1592" i="1" s="1"/>
  <c r="G1592" i="1"/>
  <c r="C1593" i="1"/>
  <c r="G1593" i="1" s="1"/>
  <c r="H1593" i="1"/>
  <c r="C1595" i="1"/>
  <c r="G1595" i="1"/>
  <c r="H1595" i="1"/>
  <c r="C1596" i="1"/>
  <c r="H1596" i="1" s="1"/>
  <c r="G1596" i="1"/>
  <c r="C1597" i="1"/>
  <c r="G1597" i="1" s="1"/>
  <c r="H1597" i="1"/>
  <c r="C1598" i="1"/>
  <c r="G1598" i="1" s="1"/>
  <c r="H1598" i="1"/>
  <c r="C1599" i="1"/>
  <c r="G1599" i="1"/>
  <c r="H1599" i="1"/>
  <c r="C1600" i="1"/>
  <c r="C1602" i="1"/>
  <c r="G1602" i="1" s="1"/>
  <c r="H1602" i="1"/>
  <c r="C1604" i="1"/>
  <c r="C1605" i="1"/>
  <c r="G1605" i="1" s="1"/>
  <c r="H1605" i="1"/>
  <c r="C1606" i="1"/>
  <c r="G1606" i="1" s="1"/>
  <c r="H1606" i="1"/>
  <c r="C1607" i="1"/>
  <c r="G1607" i="1"/>
  <c r="H1607" i="1"/>
  <c r="C1608" i="1"/>
  <c r="H1608" i="1" s="1"/>
  <c r="G1608" i="1"/>
  <c r="C1609" i="1"/>
  <c r="G1609" i="1" s="1"/>
  <c r="H1609" i="1"/>
  <c r="C1610" i="1"/>
  <c r="G1610" i="1" s="1"/>
  <c r="H1610" i="1"/>
  <c r="C1611" i="1"/>
  <c r="G1611" i="1"/>
  <c r="H1611" i="1"/>
  <c r="C1612" i="1"/>
  <c r="C1614" i="1"/>
  <c r="G1614" i="1" s="1"/>
  <c r="H1614" i="1"/>
  <c r="C1615" i="1"/>
  <c r="G1615" i="1"/>
  <c r="H1615" i="1"/>
  <c r="C1616" i="1"/>
  <c r="H1616" i="1" s="1"/>
  <c r="G1616" i="1"/>
  <c r="C1617" i="1"/>
  <c r="G1617" i="1" s="1"/>
  <c r="H1617" i="1"/>
  <c r="C1618" i="1"/>
  <c r="G1618" i="1" s="1"/>
  <c r="H1618" i="1"/>
  <c r="C1619" i="1"/>
  <c r="G1619" i="1"/>
  <c r="H1619" i="1"/>
  <c r="C1623" i="1"/>
  <c r="G1623" i="1"/>
  <c r="H1623" i="1"/>
  <c r="C1624" i="1"/>
  <c r="H1624" i="1" s="1"/>
  <c r="C1625" i="1"/>
  <c r="G1625" i="1" s="1"/>
  <c r="H1625" i="1"/>
  <c r="C1626" i="1"/>
  <c r="G1626" i="1" s="1"/>
  <c r="H1626" i="1"/>
  <c r="C1629" i="1"/>
  <c r="G1629" i="1" s="1"/>
  <c r="H1629" i="1"/>
  <c r="C1630" i="1"/>
  <c r="G1630" i="1" s="1"/>
  <c r="H1630" i="1"/>
  <c r="C1631" i="1"/>
  <c r="G1631" i="1"/>
  <c r="H1631" i="1"/>
  <c r="C1632" i="1"/>
  <c r="H1632" i="1" s="1"/>
  <c r="G1632" i="1"/>
  <c r="C1634" i="1"/>
  <c r="G1634" i="1" s="1"/>
  <c r="H1634" i="1"/>
  <c r="C1635" i="1"/>
  <c r="G1635" i="1"/>
  <c r="H1635" i="1"/>
  <c r="C1636" i="1"/>
  <c r="H1636" i="1" s="1"/>
  <c r="C1637" i="1"/>
  <c r="G1637" i="1" s="1"/>
  <c r="H1637" i="1"/>
  <c r="H1638" i="1"/>
  <c r="C1639" i="1"/>
  <c r="G1639" i="1"/>
  <c r="H1639" i="1"/>
  <c r="C1640" i="1"/>
  <c r="H1640" i="1" s="1"/>
  <c r="G1640" i="1"/>
  <c r="C1641" i="1"/>
  <c r="C1642" i="1"/>
  <c r="G1642" i="1" s="1"/>
  <c r="H1642" i="1"/>
  <c r="C1644" i="1"/>
  <c r="H1644" i="1" s="1"/>
  <c r="G1644" i="1"/>
  <c r="C1645" i="1"/>
  <c r="C1646" i="1"/>
  <c r="G1646" i="1" s="1"/>
  <c r="H1646" i="1"/>
  <c r="C1647" i="1"/>
  <c r="G1647" i="1"/>
  <c r="H1647" i="1"/>
  <c r="C1649" i="1"/>
  <c r="G1649" i="1" s="1"/>
  <c r="H1649" i="1"/>
  <c r="C1650" i="1"/>
  <c r="G1650" i="1" s="1"/>
  <c r="H1650" i="1"/>
  <c r="C1651" i="1"/>
  <c r="G1651" i="1"/>
  <c r="H1651" i="1"/>
  <c r="C1652" i="1"/>
  <c r="H1652" i="1" s="1"/>
  <c r="G1652" i="1"/>
  <c r="C1653" i="1"/>
  <c r="C1654" i="1"/>
  <c r="G1654" i="1" s="1"/>
  <c r="H1654" i="1"/>
  <c r="C1655" i="1"/>
  <c r="G1655" i="1"/>
  <c r="H1655" i="1"/>
  <c r="C1656" i="1"/>
  <c r="H1656" i="1" s="1"/>
  <c r="G1656" i="1"/>
  <c r="C1657" i="1"/>
  <c r="G1657" i="1" s="1"/>
  <c r="H1657" i="1"/>
  <c r="H1658" i="1"/>
  <c r="C1659" i="1"/>
  <c r="G1659" i="1"/>
  <c r="H1659" i="1"/>
  <c r="C1660" i="1"/>
  <c r="H1660" i="1" s="1"/>
  <c r="G1660" i="1"/>
  <c r="C1661" i="1"/>
  <c r="G1661" i="1" s="1"/>
  <c r="H1661" i="1"/>
  <c r="C1662" i="1"/>
  <c r="G1662" i="1" s="1"/>
  <c r="H1662" i="1"/>
  <c r="C1664" i="1"/>
  <c r="H1664" i="1" s="1"/>
  <c r="G1664" i="1"/>
  <c r="C1665" i="1"/>
  <c r="G1665" i="1" s="1"/>
  <c r="H1665" i="1"/>
  <c r="C1666" i="1"/>
  <c r="G1666" i="1" s="1"/>
  <c r="H1666" i="1"/>
  <c r="C1667" i="1"/>
  <c r="G1667" i="1"/>
  <c r="H1667" i="1"/>
  <c r="C1668" i="1"/>
  <c r="C1669" i="1"/>
  <c r="G1669" i="1" s="1"/>
  <c r="H1669" i="1"/>
  <c r="C1670" i="1"/>
  <c r="G1670" i="1" s="1"/>
  <c r="H1670" i="1"/>
  <c r="C1671" i="1"/>
  <c r="G1671" i="1"/>
  <c r="H1671" i="1"/>
  <c r="C1672" i="1"/>
  <c r="H1672" i="1" s="1"/>
  <c r="G1672" i="1"/>
  <c r="C1674" i="1"/>
  <c r="G1674" i="1" s="1"/>
  <c r="H1674" i="1"/>
  <c r="C1675" i="1"/>
  <c r="G1675" i="1"/>
  <c r="H1675" i="1"/>
  <c r="C1676" i="1"/>
  <c r="C1677" i="1"/>
  <c r="G1677" i="1" s="1"/>
  <c r="C1678" i="1"/>
  <c r="G1678" i="1" s="1"/>
  <c r="H1678" i="1"/>
  <c r="C1679" i="1"/>
  <c r="G1679" i="1"/>
  <c r="H1679" i="1"/>
  <c r="C1681" i="1"/>
  <c r="G1681" i="1" s="1"/>
  <c r="C1682" i="1"/>
  <c r="G1682" i="1" s="1"/>
  <c r="H1682" i="1"/>
  <c r="C1683" i="1"/>
  <c r="G1683" i="1"/>
  <c r="H1683" i="1"/>
  <c r="C1684" i="1"/>
  <c r="C1685" i="1"/>
  <c r="G1685" i="1" s="1"/>
  <c r="H1685" i="1"/>
  <c r="J1477" i="9"/>
  <c r="L1477" i="9"/>
  <c r="F347" i="9"/>
  <c r="F346" i="9"/>
  <c r="F345" i="9"/>
  <c r="F344" i="9" s="1"/>
  <c r="F343" i="9"/>
  <c r="F342" i="9"/>
  <c r="F341" i="9"/>
  <c r="M340" i="9"/>
  <c r="L340" i="9"/>
  <c r="F340" i="9" s="1"/>
  <c r="B340" i="9" s="1"/>
  <c r="E340" i="9"/>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G327" i="9"/>
  <c r="F327" i="9"/>
  <c r="E327" i="9"/>
  <c r="B327" i="9" s="1"/>
  <c r="H326" i="9"/>
  <c r="E326" i="9" s="1"/>
  <c r="B326" i="9" s="1"/>
  <c r="G326" i="9"/>
  <c r="F326" i="9"/>
  <c r="H325" i="9"/>
  <c r="G325" i="9"/>
  <c r="F325" i="9"/>
  <c r="E325" i="9"/>
  <c r="H324" i="9"/>
  <c r="E324" i="9" s="1"/>
  <c r="G324" i="9"/>
  <c r="F324" i="9"/>
  <c r="H323" i="9"/>
  <c r="E323" i="9" s="1"/>
  <c r="B323" i="9" s="1"/>
  <c r="G323" i="9"/>
  <c r="F323" i="9"/>
  <c r="H322" i="9"/>
  <c r="G322" i="9"/>
  <c r="F322" i="9"/>
  <c r="H321" i="9"/>
  <c r="G321" i="9"/>
  <c r="E321" i="9" s="1"/>
  <c r="F321" i="9"/>
  <c r="H320" i="9"/>
  <c r="G320" i="9"/>
  <c r="E320" i="9" s="1"/>
  <c r="F320" i="9"/>
  <c r="H319" i="9"/>
  <c r="G319" i="9"/>
  <c r="F319" i="9"/>
  <c r="H318" i="9"/>
  <c r="G318" i="9"/>
  <c r="F318" i="9"/>
  <c r="E318" i="9"/>
  <c r="B318" i="9" s="1"/>
  <c r="H317" i="9"/>
  <c r="G317" i="9"/>
  <c r="E317" i="9" s="1"/>
  <c r="B317" i="9" s="1"/>
  <c r="F317" i="9"/>
  <c r="H316" i="9"/>
  <c r="G316" i="9"/>
  <c r="E316" i="9" s="1"/>
  <c r="B316" i="9" s="1"/>
  <c r="F316" i="9"/>
  <c r="H315" i="9"/>
  <c r="F315" i="9"/>
  <c r="F314" i="9"/>
  <c r="F313" i="9"/>
  <c r="H312" i="9"/>
  <c r="G312" i="9"/>
  <c r="F312" i="9"/>
  <c r="H311" i="9"/>
  <c r="G311" i="9"/>
  <c r="F311" i="9"/>
  <c r="H310" i="9"/>
  <c r="E310" i="9" s="1"/>
  <c r="B310" i="9" s="1"/>
  <c r="G310" i="9"/>
  <c r="F310" i="9"/>
  <c r="F309" i="9"/>
  <c r="F308" i="9"/>
  <c r="H307" i="9"/>
  <c r="G307" i="9"/>
  <c r="F307" i="9"/>
  <c r="F306" i="9"/>
  <c r="H305" i="9"/>
  <c r="E305" i="9" s="1"/>
  <c r="B305" i="9" s="1"/>
  <c r="G305" i="9"/>
  <c r="F305" i="9"/>
  <c r="H304" i="9"/>
  <c r="G304" i="9"/>
  <c r="E304" i="9" s="1"/>
  <c r="F304" i="9"/>
  <c r="H303" i="9"/>
  <c r="G303" i="9"/>
  <c r="E303" i="9" s="1"/>
  <c r="F303" i="9"/>
  <c r="B303" i="9" s="1"/>
  <c r="F302" i="9"/>
  <c r="G301" i="9"/>
  <c r="E301" i="9" s="1"/>
  <c r="B301" i="9" s="1"/>
  <c r="F301" i="9"/>
  <c r="F300" i="9"/>
  <c r="F299" i="9"/>
  <c r="F298" i="9" s="1"/>
  <c r="F297" i="9"/>
  <c r="L296" i="9"/>
  <c r="F296" i="9" s="1"/>
  <c r="H296" i="9"/>
  <c r="G296" i="9"/>
  <c r="E296" i="9" s="1"/>
  <c r="B296" i="9" s="1"/>
  <c r="F295" i="9"/>
  <c r="I294" i="9"/>
  <c r="H294" i="9"/>
  <c r="F294" i="9"/>
  <c r="E293" i="9"/>
  <c r="M292" i="9"/>
  <c r="L292" i="9"/>
  <c r="F292" i="9" s="1"/>
  <c r="B292" i="9" s="1"/>
  <c r="E292" i="9"/>
  <c r="M291" i="9"/>
  <c r="L291" i="9"/>
  <c r="F291" i="9" s="1"/>
  <c r="B291" i="9" s="1"/>
  <c r="E291" i="9"/>
  <c r="M290" i="9"/>
  <c r="L290" i="9"/>
  <c r="F290" i="9"/>
  <c r="E290" i="9"/>
  <c r="B290" i="9" s="1"/>
  <c r="M289" i="9"/>
  <c r="L289" i="9"/>
  <c r="F289" i="9" s="1"/>
  <c r="E289" i="9"/>
  <c r="M288" i="9"/>
  <c r="L288" i="9"/>
  <c r="F288" i="9" s="1"/>
  <c r="B288" i="9" s="1"/>
  <c r="E288" i="9"/>
  <c r="M287" i="9"/>
  <c r="L287" i="9"/>
  <c r="E287" i="9"/>
  <c r="M286" i="9"/>
  <c r="F286" i="9" s="1"/>
  <c r="L286" i="9"/>
  <c r="E286" i="9"/>
  <c r="B286" i="9" s="1"/>
  <c r="M285" i="9"/>
  <c r="L285" i="9"/>
  <c r="F285" i="9"/>
  <c r="E285" i="9"/>
  <c r="M284" i="9"/>
  <c r="F284" i="9" s="1"/>
  <c r="B284" i="9" s="1"/>
  <c r="L284" i="9"/>
  <c r="E284" i="9"/>
  <c r="M283" i="9"/>
  <c r="L283" i="9"/>
  <c r="F283" i="9" s="1"/>
  <c r="E283" i="9"/>
  <c r="B283" i="9"/>
  <c r="M282" i="9"/>
  <c r="F282" i="9" s="1"/>
  <c r="B282" i="9" s="1"/>
  <c r="L282" i="9"/>
  <c r="E282" i="9"/>
  <c r="M281" i="9"/>
  <c r="L281" i="9"/>
  <c r="F281" i="9"/>
  <c r="E281" i="9"/>
  <c r="B281" i="9" s="1"/>
  <c r="M280" i="9"/>
  <c r="L280" i="9"/>
  <c r="F280" i="9" s="1"/>
  <c r="B280" i="9" s="1"/>
  <c r="E280" i="9"/>
  <c r="M279" i="9"/>
  <c r="L279" i="9"/>
  <c r="F279" i="9" s="1"/>
  <c r="E279" i="9"/>
  <c r="B279" i="9"/>
  <c r="M278" i="9"/>
  <c r="L278" i="9"/>
  <c r="F278" i="9"/>
  <c r="E278" i="9"/>
  <c r="B278" i="9"/>
  <c r="M277" i="9"/>
  <c r="L277" i="9"/>
  <c r="F277" i="9" s="1"/>
  <c r="E277" i="9"/>
  <c r="B277" i="9" s="1"/>
  <c r="M276" i="9"/>
  <c r="L276" i="9"/>
  <c r="F276" i="9" s="1"/>
  <c r="B276" i="9" s="1"/>
  <c r="E276" i="9"/>
  <c r="M275" i="9"/>
  <c r="L275" i="9"/>
  <c r="E275" i="9"/>
  <c r="M274" i="9"/>
  <c r="F274" i="9" s="1"/>
  <c r="L274" i="9"/>
  <c r="E274" i="9"/>
  <c r="B274" i="9" s="1"/>
  <c r="M273" i="9"/>
  <c r="L273" i="9"/>
  <c r="F273" i="9"/>
  <c r="E273" i="9"/>
  <c r="M272" i="9"/>
  <c r="L272" i="9"/>
  <c r="F272" i="9"/>
  <c r="B272" i="9" s="1"/>
  <c r="E272" i="9"/>
  <c r="M271" i="9"/>
  <c r="F271" i="9" s="1"/>
  <c r="L271" i="9"/>
  <c r="E271" i="9"/>
  <c r="B271" i="9"/>
  <c r="M270" i="9"/>
  <c r="F270" i="9" s="1"/>
  <c r="B270" i="9" s="1"/>
  <c r="L270" i="9"/>
  <c r="E270" i="9"/>
  <c r="M269" i="9"/>
  <c r="L269" i="9"/>
  <c r="F269" i="9"/>
  <c r="B269" i="9" s="1"/>
  <c r="E269" i="9"/>
  <c r="M268" i="9"/>
  <c r="L268" i="9"/>
  <c r="F268" i="9"/>
  <c r="B268" i="9" s="1"/>
  <c r="E268" i="9"/>
  <c r="M267" i="9"/>
  <c r="L267" i="9"/>
  <c r="F267" i="9" s="1"/>
  <c r="E267" i="9"/>
  <c r="B267" i="9"/>
  <c r="M266" i="9"/>
  <c r="L266" i="9"/>
  <c r="F266" i="9" s="1"/>
  <c r="E266" i="9"/>
  <c r="B266" i="9"/>
  <c r="M265" i="9"/>
  <c r="L265" i="9"/>
  <c r="F265" i="9" s="1"/>
  <c r="E265" i="9"/>
  <c r="M264" i="9"/>
  <c r="L264" i="9"/>
  <c r="F264" i="9" s="1"/>
  <c r="E264" i="9"/>
  <c r="M263" i="9"/>
  <c r="L263" i="9"/>
  <c r="F263" i="9" s="1"/>
  <c r="E263" i="9"/>
  <c r="B263" i="9" s="1"/>
  <c r="M262" i="9"/>
  <c r="F262" i="9" s="1"/>
  <c r="L262" i="9"/>
  <c r="E262" i="9"/>
  <c r="B262" i="9" s="1"/>
  <c r="M261" i="9"/>
  <c r="L261" i="9"/>
  <c r="F261" i="9"/>
  <c r="E261" i="9"/>
  <c r="M260" i="9"/>
  <c r="F260" i="9" s="1"/>
  <c r="B260" i="9" s="1"/>
  <c r="L260" i="9"/>
  <c r="E260" i="9"/>
  <c r="M259" i="9"/>
  <c r="F259" i="9" s="1"/>
  <c r="B259" i="9" s="1"/>
  <c r="L259" i="9"/>
  <c r="E259" i="9"/>
  <c r="M258" i="9"/>
  <c r="L258" i="9"/>
  <c r="F258" i="9"/>
  <c r="B258" i="9" s="1"/>
  <c r="E258" i="9"/>
  <c r="M257" i="9"/>
  <c r="L257" i="9"/>
  <c r="F257" i="9"/>
  <c r="B257" i="9" s="1"/>
  <c r="E257" i="9"/>
  <c r="M256" i="9"/>
  <c r="L256" i="9"/>
  <c r="F256" i="9"/>
  <c r="E256" i="9"/>
  <c r="B256" i="9"/>
  <c r="M255" i="9"/>
  <c r="L255" i="9"/>
  <c r="F255" i="9" s="1"/>
  <c r="B255" i="9" s="1"/>
  <c r="E255" i="9"/>
  <c r="M254" i="9"/>
  <c r="L254" i="9"/>
  <c r="F254" i="9"/>
  <c r="E254" i="9"/>
  <c r="B254" i="9" s="1"/>
  <c r="M253" i="9"/>
  <c r="L253" i="9"/>
  <c r="F253" i="9" s="1"/>
  <c r="E253" i="9"/>
  <c r="B253" i="9" s="1"/>
  <c r="M252" i="9"/>
  <c r="L252" i="9"/>
  <c r="F252" i="9" s="1"/>
  <c r="B252" i="9" s="1"/>
  <c r="E252" i="9"/>
  <c r="M251" i="9"/>
  <c r="L251" i="9"/>
  <c r="F251" i="9" s="1"/>
  <c r="E251" i="9"/>
  <c r="B251" i="9" s="1"/>
  <c r="M250" i="9"/>
  <c r="F250" i="9" s="1"/>
  <c r="L250" i="9"/>
  <c r="E250" i="9"/>
  <c r="M249" i="9"/>
  <c r="L249" i="9"/>
  <c r="F249" i="9"/>
  <c r="E249" i="9"/>
  <c r="M248" i="9"/>
  <c r="F248" i="9" s="1"/>
  <c r="B248" i="9" s="1"/>
  <c r="L248" i="9"/>
  <c r="E248" i="9"/>
  <c r="M247" i="9"/>
  <c r="F247" i="9" s="1"/>
  <c r="B247" i="9" s="1"/>
  <c r="L247" i="9"/>
  <c r="E247" i="9"/>
  <c r="M246" i="9"/>
  <c r="L246" i="9"/>
  <c r="F246" i="9"/>
  <c r="B246" i="9" s="1"/>
  <c r="E246" i="9"/>
  <c r="M245" i="9"/>
  <c r="L245" i="9"/>
  <c r="F245" i="9"/>
  <c r="B245" i="9" s="1"/>
  <c r="E245" i="9"/>
  <c r="M244" i="9"/>
  <c r="L244" i="9"/>
  <c r="F244" i="9" s="1"/>
  <c r="B244" i="9" s="1"/>
  <c r="E244" i="9"/>
  <c r="M243" i="9"/>
  <c r="L243" i="9"/>
  <c r="F243" i="9" s="1"/>
  <c r="B243" i="9" s="1"/>
  <c r="E243" i="9"/>
  <c r="M242" i="9"/>
  <c r="L242" i="9"/>
  <c r="F242" i="9"/>
  <c r="E242" i="9"/>
  <c r="B242" i="9" s="1"/>
  <c r="M241" i="9"/>
  <c r="L241" i="9"/>
  <c r="F241" i="9" s="1"/>
  <c r="E241" i="9"/>
  <c r="M240" i="9"/>
  <c r="L240" i="9"/>
  <c r="F240" i="9" s="1"/>
  <c r="B240" i="9" s="1"/>
  <c r="E240" i="9"/>
  <c r="M239" i="9"/>
  <c r="L239" i="9"/>
  <c r="E239" i="9"/>
  <c r="M238" i="9"/>
  <c r="F238" i="9" s="1"/>
  <c r="L238" i="9"/>
  <c r="E238" i="9"/>
  <c r="M237" i="9"/>
  <c r="L237" i="9"/>
  <c r="F237" i="9"/>
  <c r="E237" i="9"/>
  <c r="B237" i="9" s="1"/>
  <c r="M236" i="9"/>
  <c r="L236" i="9"/>
  <c r="E236" i="9"/>
  <c r="M235" i="9"/>
  <c r="L235" i="9"/>
  <c r="F235" i="9" s="1"/>
  <c r="B235" i="9" s="1"/>
  <c r="E235" i="9"/>
  <c r="M234" i="9"/>
  <c r="L234" i="9"/>
  <c r="F234" i="9"/>
  <c r="E234" i="9"/>
  <c r="B234" i="9"/>
  <c r="M233" i="9"/>
  <c r="L233" i="9"/>
  <c r="F233" i="9"/>
  <c r="E233" i="9"/>
  <c r="B233" i="9" s="1"/>
  <c r="M232" i="9"/>
  <c r="L232" i="9"/>
  <c r="F232" i="9" s="1"/>
  <c r="B232" i="9" s="1"/>
  <c r="E232" i="9"/>
  <c r="M231" i="9"/>
  <c r="L231" i="9"/>
  <c r="F231" i="9" s="1"/>
  <c r="B231" i="9" s="1"/>
  <c r="E231" i="9"/>
  <c r="M230" i="9"/>
  <c r="L230" i="9"/>
  <c r="F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F191" i="9"/>
  <c r="F190" i="9"/>
  <c r="F189" i="9"/>
  <c r="F188" i="9"/>
  <c r="F187" i="9"/>
  <c r="F186" i="9"/>
  <c r="F185" i="9"/>
  <c r="F184" i="9"/>
  <c r="F183" i="9"/>
  <c r="G182" i="9"/>
  <c r="E182" i="9" s="1"/>
  <c r="B182" i="9" s="1"/>
  <c r="F182" i="9"/>
  <c r="F181" i="9"/>
  <c r="F180" i="9"/>
  <c r="H179" i="9"/>
  <c r="F179" i="9"/>
  <c r="F178" i="9"/>
  <c r="F177" i="9"/>
  <c r="F176" i="9"/>
  <c r="F175" i="9"/>
  <c r="F174" i="9"/>
  <c r="H173" i="9"/>
  <c r="G173" i="9"/>
  <c r="E173" i="9" s="1"/>
  <c r="B173" i="9" s="1"/>
  <c r="F173" i="9"/>
  <c r="H172" i="9"/>
  <c r="E172" i="9" s="1"/>
  <c r="B172" i="9" s="1"/>
  <c r="G172" i="9"/>
  <c r="F172" i="9"/>
  <c r="H171" i="9"/>
  <c r="G171" i="9"/>
  <c r="E171" i="9" s="1"/>
  <c r="B171" i="9" s="1"/>
  <c r="F171" i="9"/>
  <c r="H170" i="9"/>
  <c r="G170" i="9"/>
  <c r="E170" i="9" s="1"/>
  <c r="B170" i="9" s="1"/>
  <c r="F170" i="9"/>
  <c r="H169" i="9"/>
  <c r="G169" i="9"/>
  <c r="F169" i="9"/>
  <c r="E169" i="9"/>
  <c r="H168" i="9"/>
  <c r="G168" i="9"/>
  <c r="F168" i="9"/>
  <c r="E168" i="9"/>
  <c r="B168" i="9"/>
  <c r="H167" i="9"/>
  <c r="G167" i="9"/>
  <c r="F167" i="9"/>
  <c r="E167" i="9"/>
  <c r="B167" i="9"/>
  <c r="H166" i="9"/>
  <c r="G166" i="9"/>
  <c r="F166" i="9"/>
  <c r="H165" i="9"/>
  <c r="G165" i="9"/>
  <c r="E165" i="9" s="1"/>
  <c r="B165" i="9" s="1"/>
  <c r="F165" i="9"/>
  <c r="H164" i="9"/>
  <c r="G164" i="9"/>
  <c r="E164" i="9" s="1"/>
  <c r="F164" i="9"/>
  <c r="H163" i="9"/>
  <c r="G163" i="9"/>
  <c r="F163" i="9"/>
  <c r="E163" i="9"/>
  <c r="B163" i="9" s="1"/>
  <c r="H162" i="9"/>
  <c r="G162" i="9"/>
  <c r="F162" i="9"/>
  <c r="E162" i="9"/>
  <c r="B162" i="9"/>
  <c r="H161" i="9"/>
  <c r="E161" i="9" s="1"/>
  <c r="B161" i="9" s="1"/>
  <c r="G161" i="9"/>
  <c r="F161" i="9"/>
  <c r="H160" i="9"/>
  <c r="E160" i="9" s="1"/>
  <c r="B160" i="9" s="1"/>
  <c r="G160" i="9"/>
  <c r="F160" i="9"/>
  <c r="H159" i="9"/>
  <c r="G159" i="9"/>
  <c r="F159" i="9"/>
  <c r="H158" i="9"/>
  <c r="G158" i="9"/>
  <c r="E158" i="9" s="1"/>
  <c r="F158" i="9"/>
  <c r="H157" i="9"/>
  <c r="G157" i="9"/>
  <c r="F157" i="9"/>
  <c r="E157" i="9"/>
  <c r="F156" i="9"/>
  <c r="H155" i="9"/>
  <c r="G155" i="9"/>
  <c r="F155" i="9"/>
  <c r="E155" i="9"/>
  <c r="B155" i="9"/>
  <c r="H154" i="9"/>
  <c r="G154" i="9"/>
  <c r="F154" i="9"/>
  <c r="H153" i="9"/>
  <c r="G153" i="9"/>
  <c r="E153" i="9" s="1"/>
  <c r="B153" i="9" s="1"/>
  <c r="F153" i="9"/>
  <c r="H152" i="9"/>
  <c r="G152" i="9"/>
  <c r="E152" i="9" s="1"/>
  <c r="B152" i="9" s="1"/>
  <c r="F152" i="9"/>
  <c r="H151" i="9"/>
  <c r="G151" i="9"/>
  <c r="F151" i="9"/>
  <c r="E151" i="9"/>
  <c r="B151" i="9" s="1"/>
  <c r="H150" i="9"/>
  <c r="G150" i="9"/>
  <c r="F150" i="9"/>
  <c r="E150" i="9"/>
  <c r="B150" i="9" s="1"/>
  <c r="H149" i="9"/>
  <c r="G149" i="9"/>
  <c r="E149" i="9" s="1"/>
  <c r="B149" i="9" s="1"/>
  <c r="F149" i="9"/>
  <c r="H148" i="9"/>
  <c r="E148" i="9" s="1"/>
  <c r="B148" i="9" s="1"/>
  <c r="G148" i="9"/>
  <c r="F148" i="9"/>
  <c r="H147" i="9"/>
  <c r="G147" i="9"/>
  <c r="F147" i="9"/>
  <c r="H146" i="9"/>
  <c r="G146" i="9"/>
  <c r="E146" i="9" s="1"/>
  <c r="B146" i="9" s="1"/>
  <c r="F146" i="9"/>
  <c r="H145" i="9"/>
  <c r="G145" i="9"/>
  <c r="F145" i="9"/>
  <c r="E145" i="9"/>
  <c r="B145" i="9" s="1"/>
  <c r="H144" i="9"/>
  <c r="G144" i="9"/>
  <c r="F144" i="9"/>
  <c r="E144" i="9"/>
  <c r="B144" i="9"/>
  <c r="H143" i="9"/>
  <c r="G143" i="9"/>
  <c r="F143" i="9"/>
  <c r="E143" i="9"/>
  <c r="B143" i="9"/>
  <c r="H142" i="9"/>
  <c r="G142" i="9"/>
  <c r="E142" i="9" s="1"/>
  <c r="B142" i="9" s="1"/>
  <c r="F142" i="9"/>
  <c r="H141" i="9"/>
  <c r="G141" i="9"/>
  <c r="E141" i="9" s="1"/>
  <c r="B141" i="9" s="1"/>
  <c r="F141" i="9"/>
  <c r="H140" i="9"/>
  <c r="G140" i="9"/>
  <c r="E140" i="9" s="1"/>
  <c r="F140" i="9"/>
  <c r="H139" i="9"/>
  <c r="G139" i="9"/>
  <c r="F139" i="9"/>
  <c r="E139" i="9"/>
  <c r="B139" i="9" s="1"/>
  <c r="H138" i="9"/>
  <c r="G138" i="9"/>
  <c r="F138" i="9"/>
  <c r="E138" i="9"/>
  <c r="B138" i="9" s="1"/>
  <c r="H137" i="9"/>
  <c r="G137" i="9"/>
  <c r="F137" i="9"/>
  <c r="E137" i="9"/>
  <c r="B137" i="9"/>
  <c r="H136" i="9"/>
  <c r="E136" i="9" s="1"/>
  <c r="B136" i="9" s="1"/>
  <c r="G136" i="9"/>
  <c r="F136" i="9"/>
  <c r="H135" i="9"/>
  <c r="G135" i="9"/>
  <c r="E135" i="9" s="1"/>
  <c r="B135" i="9" s="1"/>
  <c r="F135" i="9"/>
  <c r="H134" i="9"/>
  <c r="G134" i="9"/>
  <c r="E134" i="9" s="1"/>
  <c r="F134" i="9"/>
  <c r="H133" i="9"/>
  <c r="G133" i="9"/>
  <c r="F133" i="9"/>
  <c r="E133" i="9"/>
  <c r="H132" i="9"/>
  <c r="G132" i="9"/>
  <c r="F132" i="9"/>
  <c r="E132" i="9"/>
  <c r="B132" i="9"/>
  <c r="H131" i="9"/>
  <c r="G131" i="9"/>
  <c r="F131" i="9"/>
  <c r="E131" i="9"/>
  <c r="B131" i="9"/>
  <c r="H130" i="9"/>
  <c r="G130" i="9"/>
  <c r="F130" i="9"/>
  <c r="H129" i="9"/>
  <c r="G129" i="9"/>
  <c r="E129" i="9" s="1"/>
  <c r="B129" i="9" s="1"/>
  <c r="F129" i="9"/>
  <c r="H128" i="9"/>
  <c r="G128" i="9"/>
  <c r="E128" i="9" s="1"/>
  <c r="B128" i="9" s="1"/>
  <c r="F128" i="9"/>
  <c r="H127" i="9"/>
  <c r="G127" i="9"/>
  <c r="F127" i="9"/>
  <c r="E127" i="9"/>
  <c r="B127" i="9" s="1"/>
  <c r="H126" i="9"/>
  <c r="G126" i="9"/>
  <c r="F126" i="9"/>
  <c r="E126" i="9"/>
  <c r="B126" i="9"/>
  <c r="H125" i="9"/>
  <c r="G125" i="9"/>
  <c r="F125" i="9"/>
  <c r="E125" i="9"/>
  <c r="B125" i="9"/>
  <c r="H124" i="9"/>
  <c r="E124" i="9" s="1"/>
  <c r="B124" i="9" s="1"/>
  <c r="G124" i="9"/>
  <c r="F124" i="9"/>
  <c r="H123" i="9"/>
  <c r="G123" i="9"/>
  <c r="E123" i="9" s="1"/>
  <c r="B123" i="9" s="1"/>
  <c r="F123" i="9"/>
  <c r="H122" i="9"/>
  <c r="G122" i="9"/>
  <c r="E122" i="9" s="1"/>
  <c r="B122" i="9" s="1"/>
  <c r="F122" i="9"/>
  <c r="H121" i="9"/>
  <c r="G121" i="9"/>
  <c r="F121" i="9"/>
  <c r="E121" i="9"/>
  <c r="H120" i="9"/>
  <c r="G120" i="9"/>
  <c r="F120" i="9"/>
  <c r="E120" i="9"/>
  <c r="B120" i="9"/>
  <c r="H119" i="9"/>
  <c r="G119" i="9"/>
  <c r="F119" i="9"/>
  <c r="E119" i="9"/>
  <c r="B119" i="9"/>
  <c r="H118" i="9"/>
  <c r="G118" i="9"/>
  <c r="F118" i="9"/>
  <c r="H117" i="9"/>
  <c r="G117" i="9"/>
  <c r="E117" i="9" s="1"/>
  <c r="B117" i="9" s="1"/>
  <c r="F117" i="9"/>
  <c r="H116" i="9"/>
  <c r="G116" i="9"/>
  <c r="E116" i="9" s="1"/>
  <c r="B116" i="9" s="1"/>
  <c r="F116" i="9"/>
  <c r="H115" i="9"/>
  <c r="G115" i="9"/>
  <c r="F115" i="9"/>
  <c r="E115" i="9"/>
  <c r="B115" i="9" s="1"/>
  <c r="H114" i="9"/>
  <c r="G114" i="9"/>
  <c r="F114" i="9"/>
  <c r="E114" i="9"/>
  <c r="B114" i="9"/>
  <c r="H113" i="9"/>
  <c r="G113" i="9"/>
  <c r="F113" i="9"/>
  <c r="E113" i="9"/>
  <c r="B113" i="9"/>
  <c r="H112" i="9"/>
  <c r="E112" i="9" s="1"/>
  <c r="B112" i="9" s="1"/>
  <c r="G112" i="9"/>
  <c r="F112" i="9"/>
  <c r="H111" i="9"/>
  <c r="G111" i="9"/>
  <c r="F111" i="9"/>
  <c r="H110" i="9"/>
  <c r="G110" i="9"/>
  <c r="E110" i="9" s="1"/>
  <c r="F110" i="9"/>
  <c r="H109" i="9"/>
  <c r="G109" i="9"/>
  <c r="F109" i="9"/>
  <c r="E109" i="9"/>
  <c r="B109" i="9" s="1"/>
  <c r="H108" i="9"/>
  <c r="G108" i="9"/>
  <c r="F108" i="9"/>
  <c r="E108" i="9"/>
  <c r="B108" i="9"/>
  <c r="H107" i="9"/>
  <c r="G107" i="9"/>
  <c r="F107" i="9"/>
  <c r="E107" i="9"/>
  <c r="B107" i="9"/>
  <c r="H106" i="9"/>
  <c r="G106" i="9"/>
  <c r="E106" i="9" s="1"/>
  <c r="B106" i="9" s="1"/>
  <c r="F106" i="9"/>
  <c r="H105" i="9"/>
  <c r="G105" i="9"/>
  <c r="E105" i="9" s="1"/>
  <c r="B105" i="9" s="1"/>
  <c r="F105" i="9"/>
  <c r="H104" i="9"/>
  <c r="G104" i="9"/>
  <c r="E104" i="9" s="1"/>
  <c r="F104" i="9"/>
  <c r="H103" i="9"/>
  <c r="G103" i="9"/>
  <c r="F103" i="9"/>
  <c r="E103" i="9"/>
  <c r="B103" i="9" s="1"/>
  <c r="H102" i="9"/>
  <c r="G102" i="9"/>
  <c r="F102" i="9"/>
  <c r="E102" i="9"/>
  <c r="B102" i="9" s="1"/>
  <c r="H101" i="9"/>
  <c r="G101" i="9"/>
  <c r="F101" i="9"/>
  <c r="E101" i="9"/>
  <c r="B101" i="9"/>
  <c r="H100" i="9"/>
  <c r="E100" i="9" s="1"/>
  <c r="B100" i="9" s="1"/>
  <c r="G100" i="9"/>
  <c r="F100" i="9"/>
  <c r="H99" i="9"/>
  <c r="G99" i="9"/>
  <c r="F99" i="9"/>
  <c r="H98" i="9"/>
  <c r="G98" i="9"/>
  <c r="E98" i="9" s="1"/>
  <c r="F98" i="9"/>
  <c r="H97" i="9"/>
  <c r="G97" i="9"/>
  <c r="F97" i="9"/>
  <c r="E97" i="9"/>
  <c r="H96" i="9"/>
  <c r="G96" i="9"/>
  <c r="F96" i="9"/>
  <c r="E96" i="9"/>
  <c r="B96" i="9"/>
  <c r="H95" i="9"/>
  <c r="G95" i="9"/>
  <c r="F95" i="9"/>
  <c r="E95" i="9"/>
  <c r="B95" i="9"/>
  <c r="H94" i="9"/>
  <c r="G94" i="9"/>
  <c r="F94" i="9"/>
  <c r="H93" i="9"/>
  <c r="G93" i="9"/>
  <c r="E93" i="9" s="1"/>
  <c r="B93" i="9" s="1"/>
  <c r="F93" i="9"/>
  <c r="H92" i="9"/>
  <c r="G92" i="9"/>
  <c r="E92" i="9" s="1"/>
  <c r="B92" i="9" s="1"/>
  <c r="F92" i="9"/>
  <c r="H91" i="9"/>
  <c r="G91" i="9"/>
  <c r="F91" i="9"/>
  <c r="E91" i="9"/>
  <c r="B91" i="9" s="1"/>
  <c r="H90" i="9"/>
  <c r="G90" i="9"/>
  <c r="F90" i="9"/>
  <c r="E90" i="9"/>
  <c r="B90" i="9" s="1"/>
  <c r="H89" i="9"/>
  <c r="G89" i="9"/>
  <c r="F89" i="9"/>
  <c r="E89" i="9"/>
  <c r="B89" i="9"/>
  <c r="H88" i="9"/>
  <c r="E88" i="9" s="1"/>
  <c r="B88" i="9" s="1"/>
  <c r="G88" i="9"/>
  <c r="F88" i="9"/>
  <c r="H87" i="9"/>
  <c r="G87" i="9"/>
  <c r="E87" i="9" s="1"/>
  <c r="B87" i="9" s="1"/>
  <c r="F87" i="9"/>
  <c r="H86" i="9"/>
  <c r="G86" i="9"/>
  <c r="E86" i="9" s="1"/>
  <c r="B86" i="9" s="1"/>
  <c r="F86" i="9"/>
  <c r="H85" i="9"/>
  <c r="G85" i="9"/>
  <c r="F85" i="9"/>
  <c r="E85" i="9"/>
  <c r="B85" i="9" s="1"/>
  <c r="H84" i="9"/>
  <c r="G84" i="9"/>
  <c r="F84" i="9"/>
  <c r="E84" i="9"/>
  <c r="B84" i="9"/>
  <c r="H83" i="9"/>
  <c r="G83" i="9"/>
  <c r="F83" i="9"/>
  <c r="E83" i="9"/>
  <c r="B83" i="9"/>
  <c r="H82" i="9"/>
  <c r="G82" i="9"/>
  <c r="E82" i="9" s="1"/>
  <c r="B82" i="9" s="1"/>
  <c r="F82" i="9"/>
  <c r="H81" i="9"/>
  <c r="G81" i="9"/>
  <c r="E81" i="9" s="1"/>
  <c r="B81" i="9" s="1"/>
  <c r="F81" i="9"/>
  <c r="H80" i="9"/>
  <c r="G80" i="9"/>
  <c r="E80" i="9" s="1"/>
  <c r="F80" i="9"/>
  <c r="H79" i="9"/>
  <c r="G79" i="9"/>
  <c r="F79" i="9"/>
  <c r="E79" i="9"/>
  <c r="B79" i="9" s="1"/>
  <c r="H78" i="9"/>
  <c r="G78" i="9"/>
  <c r="F78" i="9"/>
  <c r="E78" i="9"/>
  <c r="B78" i="9" s="1"/>
  <c r="H77" i="9"/>
  <c r="G77" i="9"/>
  <c r="F77" i="9"/>
  <c r="E77" i="9"/>
  <c r="B77" i="9"/>
  <c r="H76" i="9"/>
  <c r="E76" i="9" s="1"/>
  <c r="B76" i="9" s="1"/>
  <c r="G76" i="9"/>
  <c r="F76" i="9"/>
  <c r="H75" i="9"/>
  <c r="G75" i="9"/>
  <c r="F75" i="9"/>
  <c r="H74" i="9"/>
  <c r="G74" i="9"/>
  <c r="E74" i="9" s="1"/>
  <c r="B74" i="9" s="1"/>
  <c r="F74" i="9"/>
  <c r="H73" i="9"/>
  <c r="G73" i="9"/>
  <c r="F73" i="9"/>
  <c r="E73" i="9"/>
  <c r="B73" i="9" s="1"/>
  <c r="H72" i="9"/>
  <c r="G72" i="9"/>
  <c r="F72" i="9"/>
  <c r="E72" i="9"/>
  <c r="B72" i="9"/>
  <c r="H71" i="9"/>
  <c r="G71" i="9"/>
  <c r="F71" i="9"/>
  <c r="E71" i="9"/>
  <c r="B71" i="9"/>
  <c r="H70" i="9"/>
  <c r="G70" i="9"/>
  <c r="E70" i="9" s="1"/>
  <c r="B70" i="9" s="1"/>
  <c r="F70" i="9"/>
  <c r="H69" i="9"/>
  <c r="G69" i="9"/>
  <c r="E69" i="9" s="1"/>
  <c r="B69" i="9" s="1"/>
  <c r="F69" i="9"/>
  <c r="H68" i="9"/>
  <c r="G68" i="9"/>
  <c r="E68" i="9" s="1"/>
  <c r="F68" i="9"/>
  <c r="H67" i="9"/>
  <c r="G67" i="9"/>
  <c r="F67" i="9"/>
  <c r="E67" i="9"/>
  <c r="B67" i="9" s="1"/>
  <c r="H66" i="9"/>
  <c r="G66" i="9"/>
  <c r="F66" i="9"/>
  <c r="E66" i="9"/>
  <c r="B66" i="9" s="1"/>
  <c r="H65" i="9"/>
  <c r="G65" i="9"/>
  <c r="F65" i="9"/>
  <c r="E65" i="9"/>
  <c r="B65" i="9"/>
  <c r="H64" i="9"/>
  <c r="E64" i="9" s="1"/>
  <c r="B64" i="9" s="1"/>
  <c r="G64" i="9"/>
  <c r="F64" i="9"/>
  <c r="H63" i="9"/>
  <c r="G63" i="9"/>
  <c r="E63" i="9" s="1"/>
  <c r="B63" i="9" s="1"/>
  <c r="F63" i="9"/>
  <c r="H62" i="9"/>
  <c r="G62" i="9"/>
  <c r="E62" i="9" s="1"/>
  <c r="B62" i="9" s="1"/>
  <c r="F62" i="9"/>
  <c r="H61" i="9"/>
  <c r="G61" i="9"/>
  <c r="F61" i="9"/>
  <c r="E61" i="9"/>
  <c r="H60" i="9"/>
  <c r="G60" i="9"/>
  <c r="F60" i="9"/>
  <c r="E60" i="9"/>
  <c r="B60" i="9"/>
  <c r="H59" i="9"/>
  <c r="G59" i="9"/>
  <c r="F59" i="9"/>
  <c r="E59" i="9"/>
  <c r="B59" i="9"/>
  <c r="H58" i="9"/>
  <c r="G58" i="9"/>
  <c r="F58" i="9"/>
  <c r="H57" i="9"/>
  <c r="G57" i="9"/>
  <c r="E57" i="9" s="1"/>
  <c r="B57" i="9" s="1"/>
  <c r="F57" i="9"/>
  <c r="H56" i="9"/>
  <c r="G56" i="9"/>
  <c r="E56" i="9" s="1"/>
  <c r="B56" i="9" s="1"/>
  <c r="F56" i="9"/>
  <c r="H55" i="9"/>
  <c r="G55" i="9"/>
  <c r="F55" i="9"/>
  <c r="E55" i="9"/>
  <c r="B55" i="9" s="1"/>
  <c r="H54" i="9"/>
  <c r="G54" i="9"/>
  <c r="F54" i="9"/>
  <c r="E54" i="9"/>
  <c r="B54" i="9"/>
  <c r="H53" i="9"/>
  <c r="G53" i="9"/>
  <c r="F53" i="9"/>
  <c r="E53" i="9"/>
  <c r="B53" i="9"/>
  <c r="H52" i="9"/>
  <c r="E52" i="9" s="1"/>
  <c r="B52" i="9" s="1"/>
  <c r="G52" i="9"/>
  <c r="F52" i="9"/>
  <c r="H51" i="9"/>
  <c r="G51" i="9"/>
  <c r="E51" i="9" s="1"/>
  <c r="B51" i="9" s="1"/>
  <c r="F51" i="9"/>
  <c r="H50" i="9"/>
  <c r="G50" i="9"/>
  <c r="E50" i="9" s="1"/>
  <c r="B50" i="9" s="1"/>
  <c r="F50" i="9"/>
  <c r="H49" i="9"/>
  <c r="G49" i="9"/>
  <c r="F49" i="9"/>
  <c r="E49" i="9"/>
  <c r="H48" i="9"/>
  <c r="G48" i="9"/>
  <c r="F48" i="9"/>
  <c r="E48" i="9"/>
  <c r="B48" i="9"/>
  <c r="H47" i="9"/>
  <c r="G47" i="9"/>
  <c r="F47" i="9"/>
  <c r="E47" i="9"/>
  <c r="B47" i="9"/>
  <c r="H46" i="9"/>
  <c r="G46" i="9"/>
  <c r="F46" i="9"/>
  <c r="H45" i="9"/>
  <c r="G45" i="9"/>
  <c r="E45" i="9" s="1"/>
  <c r="B45" i="9" s="1"/>
  <c r="F45" i="9"/>
  <c r="H44" i="9"/>
  <c r="G44" i="9"/>
  <c r="E44" i="9" s="1"/>
  <c r="B44" i="9" s="1"/>
  <c r="F44" i="9"/>
  <c r="H43" i="9"/>
  <c r="G43" i="9"/>
  <c r="F43" i="9"/>
  <c r="E43" i="9"/>
  <c r="B43" i="9" s="1"/>
  <c r="H42" i="9"/>
  <c r="G42" i="9"/>
  <c r="F42" i="9"/>
  <c r="E42" i="9"/>
  <c r="B42" i="9"/>
  <c r="H41" i="9"/>
  <c r="G41" i="9"/>
  <c r="F41" i="9"/>
  <c r="E41" i="9"/>
  <c r="B41" i="9"/>
  <c r="H40" i="9"/>
  <c r="E40" i="9" s="1"/>
  <c r="B40" i="9" s="1"/>
  <c r="G40" i="9"/>
  <c r="F40" i="9"/>
  <c r="H39" i="9"/>
  <c r="G39" i="9"/>
  <c r="F39" i="9"/>
  <c r="H38" i="9"/>
  <c r="G38" i="9"/>
  <c r="E38" i="9" s="1"/>
  <c r="F38" i="9"/>
  <c r="H37" i="9"/>
  <c r="G37" i="9"/>
  <c r="F37" i="9"/>
  <c r="E37" i="9"/>
  <c r="B37" i="9" s="1"/>
  <c r="H36" i="9"/>
  <c r="E36" i="9" s="1"/>
  <c r="B36" i="9" s="1"/>
  <c r="G36" i="9"/>
  <c r="F36" i="9"/>
  <c r="H35" i="9"/>
  <c r="G35" i="9"/>
  <c r="F35" i="9"/>
  <c r="E35" i="9"/>
  <c r="B35" i="9"/>
  <c r="H34" i="9"/>
  <c r="G34" i="9"/>
  <c r="E34" i="9" s="1"/>
  <c r="B34" i="9" s="1"/>
  <c r="F34" i="9"/>
  <c r="H33" i="9"/>
  <c r="G33" i="9"/>
  <c r="E33" i="9" s="1"/>
  <c r="B33" i="9" s="1"/>
  <c r="F33" i="9"/>
  <c r="H32" i="9"/>
  <c r="G32" i="9"/>
  <c r="E32" i="9" s="1"/>
  <c r="F32" i="9"/>
  <c r="H31" i="9"/>
  <c r="E31" i="9" s="1"/>
  <c r="B31" i="9" s="1"/>
  <c r="G31" i="9"/>
  <c r="F31" i="9"/>
  <c r="H30" i="9"/>
  <c r="G30" i="9"/>
  <c r="F30" i="9"/>
  <c r="E30" i="9"/>
  <c r="B30" i="9" s="1"/>
  <c r="H29" i="9"/>
  <c r="G29" i="9"/>
  <c r="F29" i="9"/>
  <c r="E29" i="9"/>
  <c r="B29" i="9"/>
  <c r="H28" i="9"/>
  <c r="E28" i="9" s="1"/>
  <c r="B28" i="9" s="1"/>
  <c r="G28" i="9"/>
  <c r="F28" i="9"/>
  <c r="H27" i="9"/>
  <c r="G27" i="9"/>
  <c r="F27" i="9"/>
  <c r="H26" i="9"/>
  <c r="G26" i="9"/>
  <c r="E26" i="9" s="1"/>
  <c r="F26" i="9"/>
  <c r="H25" i="9"/>
  <c r="G25" i="9"/>
  <c r="F25" i="9"/>
  <c r="E25" i="9"/>
  <c r="F24" i="9"/>
  <c r="F4" i="9"/>
  <c r="O3" i="9"/>
  <c r="I3" i="9"/>
  <c r="H3" i="9"/>
  <c r="G3" i="9"/>
  <c r="D104" i="8"/>
  <c r="C1680" i="1" s="1"/>
  <c r="D97" i="8"/>
  <c r="C1673" i="1" s="1"/>
  <c r="D92" i="8"/>
  <c r="D87" i="8"/>
  <c r="C1663" i="1" s="1"/>
  <c r="D82" i="8"/>
  <c r="C1658" i="1" s="1"/>
  <c r="G1658" i="1" s="1"/>
  <c r="D77" i="8"/>
  <c r="D72" i="8"/>
  <c r="C1648" i="1" s="1"/>
  <c r="D67" i="8"/>
  <c r="C1643" i="1" s="1"/>
  <c r="D62" i="8"/>
  <c r="C1638" i="1" s="1"/>
  <c r="G1638" i="1" s="1"/>
  <c r="D57" i="8"/>
  <c r="C1633" i="1" s="1"/>
  <c r="D52" i="8"/>
  <c r="C1628" i="1" s="1"/>
  <c r="D51" i="8"/>
  <c r="C1627" i="1" s="1"/>
  <c r="D46" i="8"/>
  <c r="D37" i="8"/>
  <c r="C1613" i="1" s="1"/>
  <c r="D27" i="8"/>
  <c r="C1603" i="1" s="1"/>
  <c r="D25" i="8"/>
  <c r="C1601" i="1" s="1"/>
  <c r="D18" i="8"/>
  <c r="D8" i="8"/>
  <c r="C1584" i="1" s="1"/>
  <c r="E44" i="7"/>
  <c r="D1576" i="1" s="1"/>
  <c r="D44" i="7"/>
  <c r="C1576" i="1" s="1"/>
  <c r="E39" i="7"/>
  <c r="E38" i="7" s="1"/>
  <c r="D1570" i="1" s="1"/>
  <c r="D39" i="7"/>
  <c r="E30" i="7"/>
  <c r="D1562" i="1" s="1"/>
  <c r="D30" i="7"/>
  <c r="C1562" i="1" s="1"/>
  <c r="E23" i="7"/>
  <c r="D1555" i="1" s="1"/>
  <c r="D23" i="7"/>
  <c r="E14" i="7"/>
  <c r="D1546" i="1" s="1"/>
  <c r="D14" i="7"/>
  <c r="C1546" i="1" s="1"/>
  <c r="G1546" i="1" s="1"/>
  <c r="E7" i="7"/>
  <c r="D7" i="7"/>
  <c r="F140" i="6"/>
  <c r="F139" i="6"/>
  <c r="F138" i="6"/>
  <c r="F137" i="6"/>
  <c r="F136" i="6"/>
  <c r="F135" i="6"/>
  <c r="F134" i="6"/>
  <c r="F133" i="6"/>
  <c r="F132" i="6"/>
  <c r="F131" i="6"/>
  <c r="F130" i="6"/>
  <c r="E130" i="6"/>
  <c r="D1525" i="1" s="1"/>
  <c r="D130" i="6"/>
  <c r="C1525" i="1" s="1"/>
  <c r="G1525" i="1" s="1"/>
  <c r="E129" i="6"/>
  <c r="D1524" i="1" s="1"/>
  <c r="D129" i="6"/>
  <c r="F128" i="6"/>
  <c r="F127" i="6"/>
  <c r="F126" i="6"/>
  <c r="F125" i="6"/>
  <c r="F124" i="6"/>
  <c r="F123" i="6"/>
  <c r="F122" i="6"/>
  <c r="E122" i="6"/>
  <c r="D1517" i="1" s="1"/>
  <c r="D122" i="6"/>
  <c r="C1517" i="1" s="1"/>
  <c r="G1517" i="1" s="1"/>
  <c r="F121" i="6"/>
  <c r="F120" i="6"/>
  <c r="F119" i="6"/>
  <c r="F118" i="6"/>
  <c r="E118" i="6"/>
  <c r="D1513" i="1" s="1"/>
  <c r="D118" i="6"/>
  <c r="C1513" i="1" s="1"/>
  <c r="F117" i="6"/>
  <c r="F116" i="6"/>
  <c r="F115" i="6"/>
  <c r="E115" i="6"/>
  <c r="D115" i="6"/>
  <c r="C1510" i="1" s="1"/>
  <c r="F113" i="6"/>
  <c r="F112" i="6"/>
  <c r="F111" i="6"/>
  <c r="F110" i="6"/>
  <c r="F109" i="6"/>
  <c r="F108" i="6"/>
  <c r="F107" i="6"/>
  <c r="E107" i="6"/>
  <c r="D1502" i="1" s="1"/>
  <c r="D107" i="6"/>
  <c r="C1502" i="1" s="1"/>
  <c r="F106" i="6"/>
  <c r="F105" i="6"/>
  <c r="F104" i="6"/>
  <c r="F103" i="6"/>
  <c r="F102" i="6"/>
  <c r="F101" i="6"/>
  <c r="F100" i="6"/>
  <c r="E99" i="6"/>
  <c r="D1494" i="1" s="1"/>
  <c r="D99" i="6"/>
  <c r="C1494" i="1" s="1"/>
  <c r="H1494" i="1" s="1"/>
  <c r="F98" i="6"/>
  <c r="F97" i="6"/>
  <c r="F96" i="6"/>
  <c r="F95" i="6"/>
  <c r="E94" i="6"/>
  <c r="D94" i="6"/>
  <c r="F93" i="6"/>
  <c r="F92" i="6"/>
  <c r="F91" i="6"/>
  <c r="E90" i="6"/>
  <c r="D1485"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D43" i="6"/>
  <c r="F43" i="6" s="1"/>
  <c r="F42" i="6"/>
  <c r="F41" i="6"/>
  <c r="F40" i="6"/>
  <c r="F39"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E254" i="5" s="1"/>
  <c r="D259" i="5"/>
  <c r="F259" i="5" s="1"/>
  <c r="F258" i="5"/>
  <c r="F257" i="5"/>
  <c r="F256" i="5"/>
  <c r="E255" i="5"/>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F210" i="5"/>
  <c r="E210" i="5"/>
  <c r="E202" i="5" s="1"/>
  <c r="H337" i="9" s="1"/>
  <c r="D210" i="5"/>
  <c r="F209" i="5"/>
  <c r="F208" i="5"/>
  <c r="F207" i="5"/>
  <c r="F206" i="5"/>
  <c r="F205" i="5"/>
  <c r="F204" i="5"/>
  <c r="E203" i="5"/>
  <c r="D203" i="5"/>
  <c r="F203" i="5" s="1"/>
  <c r="F202" i="5"/>
  <c r="D202" i="5"/>
  <c r="G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H314" i="9" s="1"/>
  <c r="E314" i="9" s="1"/>
  <c r="B314" i="9" s="1"/>
  <c r="D150" i="5"/>
  <c r="G314" i="9" s="1"/>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E76" i="5"/>
  <c r="D76" i="5"/>
  <c r="F75" i="5"/>
  <c r="F74" i="5"/>
  <c r="F73" i="5"/>
  <c r="F72" i="5"/>
  <c r="F71" i="5"/>
  <c r="E71" i="5"/>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F630" i="4"/>
  <c r="E630" i="4"/>
  <c r="E629" i="4" s="1"/>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E597" i="4"/>
  <c r="F596" i="4"/>
  <c r="F595" i="4"/>
  <c r="E594" i="4"/>
  <c r="D594" i="4"/>
  <c r="F594" i="4" s="1"/>
  <c r="F593" i="4"/>
  <c r="F592" i="4"/>
  <c r="E591" i="4"/>
  <c r="D591" i="4"/>
  <c r="F591" i="4" s="1"/>
  <c r="F590" i="4"/>
  <c r="F589" i="4"/>
  <c r="E589" i="4"/>
  <c r="D589" i="4"/>
  <c r="F588" i="4"/>
  <c r="F587" i="4"/>
  <c r="F586" i="4"/>
  <c r="E585" i="4"/>
  <c r="D585" i="4"/>
  <c r="F585" i="4" s="1"/>
  <c r="E584" i="4"/>
  <c r="D584" i="4"/>
  <c r="F584" i="4" s="1"/>
  <c r="F583" i="4"/>
  <c r="F582" i="4"/>
  <c r="F581" i="4"/>
  <c r="E581" i="4"/>
  <c r="D581" i="4"/>
  <c r="F580" i="4"/>
  <c r="F579" i="4"/>
  <c r="E578" i="4"/>
  <c r="D578" i="4"/>
  <c r="F578" i="4" s="1"/>
  <c r="F577" i="4"/>
  <c r="F576" i="4"/>
  <c r="F575" i="4"/>
  <c r="E575" i="4"/>
  <c r="D575" i="4"/>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E542" i="4"/>
  <c r="E536" i="4" s="1"/>
  <c r="E535" i="4" s="1"/>
  <c r="D542" i="4"/>
  <c r="F542" i="4" s="1"/>
  <c r="F541" i="4"/>
  <c r="F540" i="4"/>
  <c r="F539" i="4"/>
  <c r="F538" i="4"/>
  <c r="E537" i="4"/>
  <c r="D537" i="4"/>
  <c r="F537" i="4" s="1"/>
  <c r="D536" i="4"/>
  <c r="F534" i="4"/>
  <c r="F533" i="4"/>
  <c r="F532" i="4"/>
  <c r="E532" i="4"/>
  <c r="D532" i="4"/>
  <c r="F531" i="4"/>
  <c r="F530" i="4"/>
  <c r="E529" i="4"/>
  <c r="D529" i="4"/>
  <c r="F528" i="4"/>
  <c r="F527" i="4"/>
  <c r="F526" i="4"/>
  <c r="E526" i="4"/>
  <c r="D526" i="4"/>
  <c r="F525" i="4"/>
  <c r="F524" i="4"/>
  <c r="E523" i="4"/>
  <c r="D523" i="4"/>
  <c r="F523" i="4" s="1"/>
  <c r="F522" i="4"/>
  <c r="E522" i="4"/>
  <c r="D522" i="4"/>
  <c r="F521" i="4"/>
  <c r="F520" i="4"/>
  <c r="F519" i="4"/>
  <c r="F518" i="4"/>
  <c r="F517" i="4"/>
  <c r="F516" i="4"/>
  <c r="F515" i="4"/>
  <c r="E514" i="4"/>
  <c r="D514" i="4"/>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F428" i="4" s="1"/>
  <c r="E427" i="4"/>
  <c r="D427" i="4"/>
  <c r="E426" i="4"/>
  <c r="F426" i="4" s="1"/>
  <c r="D426" i="4"/>
  <c r="D647"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E362" i="4"/>
  <c r="D362" i="4"/>
  <c r="F362" i="4" s="1"/>
  <c r="E361" i="4"/>
  <c r="D361" i="4"/>
  <c r="F359" i="4"/>
  <c r="E358" i="4"/>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E321" i="4"/>
  <c r="F320" i="4"/>
  <c r="F319" i="4"/>
  <c r="F318" i="4"/>
  <c r="F317" i="4"/>
  <c r="F316" i="4"/>
  <c r="F315" i="4"/>
  <c r="E314" i="4"/>
  <c r="D314" i="4"/>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D273" i="4" s="1"/>
  <c r="F273" i="4" s="1"/>
  <c r="F272" i="4"/>
  <c r="F271" i="4"/>
  <c r="F270" i="4"/>
  <c r="E269" i="4"/>
  <c r="D269" i="4"/>
  <c r="F269" i="4" s="1"/>
  <c r="F268" i="4"/>
  <c r="F267" i="4"/>
  <c r="F266" i="4"/>
  <c r="F265" i="4"/>
  <c r="F264" i="4"/>
  <c r="E263" i="4"/>
  <c r="D263" i="4"/>
  <c r="F263" i="4" s="1"/>
  <c r="E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E230" i="4"/>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E208" i="4"/>
  <c r="D208" i="4"/>
  <c r="F208" i="4" s="1"/>
  <c r="F207" i="4"/>
  <c r="F206" i="4"/>
  <c r="F205" i="4"/>
  <c r="F204" i="4"/>
  <c r="F203" i="4"/>
  <c r="E203" i="4"/>
  <c r="E202" i="4" s="1"/>
  <c r="D203" i="4"/>
  <c r="D202" i="4" s="1"/>
  <c r="F202"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E164" i="4" s="1"/>
  <c r="D170" i="4"/>
  <c r="F170" i="4" s="1"/>
  <c r="F169" i="4"/>
  <c r="F168" i="4"/>
  <c r="F167" i="4"/>
  <c r="F166" i="4"/>
  <c r="F165" i="4"/>
  <c r="E165" i="4"/>
  <c r="D165" i="4"/>
  <c r="F163" i="4"/>
  <c r="F162" i="4"/>
  <c r="F161" i="4"/>
  <c r="F160" i="4"/>
  <c r="E160" i="4"/>
  <c r="D160" i="4"/>
  <c r="F159" i="4"/>
  <c r="F158" i="4"/>
  <c r="F157" i="4"/>
  <c r="F156" i="4"/>
  <c r="F155" i="4"/>
  <c r="E154" i="4"/>
  <c r="D154" i="4"/>
  <c r="F154" i="4" s="1"/>
  <c r="E153" i="4"/>
  <c r="D153" i="4"/>
  <c r="F151" i="4"/>
  <c r="F150" i="4"/>
  <c r="F149" i="4"/>
  <c r="F148" i="4"/>
  <c r="F147" i="4"/>
  <c r="F146" i="4"/>
  <c r="F145" i="4"/>
  <c r="F144" i="4"/>
  <c r="F143" i="4"/>
  <c r="F142" i="4"/>
  <c r="F141" i="4"/>
  <c r="E141" i="4"/>
  <c r="D141" i="4"/>
  <c r="E140" i="4"/>
  <c r="D140" i="4"/>
  <c r="F140" i="4" s="1"/>
  <c r="F139" i="4"/>
  <c r="F138" i="4"/>
  <c r="F137" i="4"/>
  <c r="F136" i="4"/>
  <c r="E135" i="4"/>
  <c r="E134" i="4" s="1"/>
  <c r="D135" i="4"/>
  <c r="D134" i="4" s="1"/>
  <c r="F133" i="4"/>
  <c r="F132" i="4"/>
  <c r="F131" i="4"/>
  <c r="F130" i="4"/>
  <c r="F129" i="4"/>
  <c r="E129" i="4"/>
  <c r="E125" i="4" s="1"/>
  <c r="D129" i="4"/>
  <c r="F128" i="4"/>
  <c r="F127" i="4"/>
  <c r="F126" i="4"/>
  <c r="E126" i="4"/>
  <c r="D126" i="4"/>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F107" i="4" s="1"/>
  <c r="E106" i="4"/>
  <c r="D106" i="4"/>
  <c r="F106" i="4" s="1"/>
  <c r="F105" i="4"/>
  <c r="F104" i="4"/>
  <c r="F103" i="4"/>
  <c r="F102" i="4"/>
  <c r="F101" i="4"/>
  <c r="F100" i="4"/>
  <c r="F99" i="4"/>
  <c r="E98" i="4"/>
  <c r="E82" i="4" s="1"/>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D49" i="4"/>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G224" i="9" s="1"/>
  <c r="E224" i="9" s="1"/>
  <c r="B224" i="9" s="1"/>
  <c r="F22" i="4"/>
  <c r="F21" i="4"/>
  <c r="F20" i="4"/>
  <c r="F19" i="4"/>
  <c r="F18" i="4"/>
  <c r="E17" i="4"/>
  <c r="D17" i="4"/>
  <c r="G212" i="9" s="1"/>
  <c r="E212" i="9" s="1"/>
  <c r="B212" i="9" s="1"/>
  <c r="F16" i="4"/>
  <c r="F15" i="4"/>
  <c r="F14" i="4"/>
  <c r="F13" i="4"/>
  <c r="F12" i="4"/>
  <c r="F11" i="4"/>
  <c r="F10" i="4"/>
  <c r="F9" i="4"/>
  <c r="E8" i="4"/>
  <c r="D8" i="4"/>
  <c r="E7" i="4"/>
  <c r="I41" i="3"/>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G1480" i="1"/>
  <c r="D1480" i="1"/>
  <c r="C1480" i="1"/>
  <c r="H1480" i="1" s="1"/>
  <c r="D1479" i="1"/>
  <c r="C1479" i="1"/>
  <c r="G1478" i="1"/>
  <c r="D1478" i="1"/>
  <c r="C1478" i="1"/>
  <c r="H1478" i="1" s="1"/>
  <c r="D1477" i="1"/>
  <c r="C1477" i="1"/>
  <c r="D1476" i="1"/>
  <c r="C1476" i="1"/>
  <c r="D1475" i="1"/>
  <c r="C1475" i="1"/>
  <c r="D1474" i="1"/>
  <c r="C1474" i="1"/>
  <c r="D1473" i="1"/>
  <c r="C1473" i="1"/>
  <c r="D1472" i="1"/>
  <c r="C1472" i="1"/>
  <c r="G1471" i="1"/>
  <c r="D1471" i="1"/>
  <c r="C1471" i="1"/>
  <c r="H1471" i="1" s="1"/>
  <c r="D1470" i="1"/>
  <c r="C1470" i="1"/>
  <c r="G1469" i="1"/>
  <c r="D1469" i="1"/>
  <c r="C1469" i="1"/>
  <c r="H1469" i="1" s="1"/>
  <c r="D1468" i="1"/>
  <c r="C1468" i="1"/>
  <c r="D1467" i="1"/>
  <c r="C1467" i="1"/>
  <c r="G1466" i="1"/>
  <c r="D1466" i="1"/>
  <c r="C1466" i="1"/>
  <c r="H1466" i="1" s="1"/>
  <c r="D1465" i="1"/>
  <c r="C1465" i="1"/>
  <c r="D1464" i="1"/>
  <c r="C1464" i="1"/>
  <c r="D1463" i="1"/>
  <c r="C1463" i="1"/>
  <c r="G1462" i="1"/>
  <c r="D1462" i="1"/>
  <c r="C1462" i="1"/>
  <c r="H1462" i="1" s="1"/>
  <c r="D1461" i="1"/>
  <c r="C1461" i="1"/>
  <c r="G1460" i="1"/>
  <c r="D1460" i="1"/>
  <c r="C1460" i="1"/>
  <c r="H1460" i="1" s="1"/>
  <c r="D1459" i="1"/>
  <c r="C1459" i="1"/>
  <c r="H1459" i="1" s="1"/>
  <c r="D1458" i="1"/>
  <c r="C1458" i="1"/>
  <c r="G1457" i="1"/>
  <c r="D1457" i="1"/>
  <c r="C1457" i="1"/>
  <c r="H1457" i="1" s="1"/>
  <c r="D1456" i="1"/>
  <c r="C1456" i="1"/>
  <c r="D1455" i="1"/>
  <c r="C1455" i="1"/>
  <c r="D1454" i="1"/>
  <c r="C1454" i="1"/>
  <c r="G1453" i="1"/>
  <c r="D1453" i="1"/>
  <c r="C1453" i="1"/>
  <c r="H1453" i="1" s="1"/>
  <c r="D1452" i="1"/>
  <c r="C1452" i="1"/>
  <c r="G1451" i="1"/>
  <c r="D1451" i="1"/>
  <c r="C1451" i="1"/>
  <c r="H1451" i="1" s="1"/>
  <c r="D1450" i="1"/>
  <c r="C1450" i="1"/>
  <c r="H1450" i="1" s="1"/>
  <c r="D1449" i="1"/>
  <c r="C1449" i="1"/>
  <c r="D1448" i="1"/>
  <c r="C1448" i="1"/>
  <c r="H1448" i="1" s="1"/>
  <c r="D1447" i="1"/>
  <c r="C1447" i="1"/>
  <c r="D1446" i="1"/>
  <c r="C1446" i="1"/>
  <c r="D1445" i="1"/>
  <c r="C1445" i="1"/>
  <c r="G1444" i="1"/>
  <c r="D1444" i="1"/>
  <c r="C1444" i="1"/>
  <c r="H1444" i="1" s="1"/>
  <c r="D1443" i="1"/>
  <c r="C1443" i="1"/>
  <c r="G1442" i="1"/>
  <c r="D1442" i="1"/>
  <c r="C1442" i="1"/>
  <c r="H1442" i="1" s="1"/>
  <c r="G1441" i="1"/>
  <c r="D1441" i="1"/>
  <c r="C1441" i="1"/>
  <c r="H1441" i="1" s="1"/>
  <c r="D1440" i="1"/>
  <c r="C1440" i="1"/>
  <c r="G1439" i="1"/>
  <c r="D1439" i="1"/>
  <c r="C1439" i="1"/>
  <c r="H1439" i="1" s="1"/>
  <c r="D1438" i="1"/>
  <c r="C1438" i="1"/>
  <c r="D1437" i="1"/>
  <c r="C1437" i="1"/>
  <c r="D1436" i="1"/>
  <c r="C1436" i="1"/>
  <c r="G1435" i="1"/>
  <c r="D1435" i="1"/>
  <c r="C1435" i="1"/>
  <c r="H1435" i="1" s="1"/>
  <c r="D1434" i="1"/>
  <c r="C1434" i="1"/>
  <c r="G1433" i="1"/>
  <c r="D1433" i="1"/>
  <c r="C1433" i="1"/>
  <c r="H1433" i="1" s="1"/>
  <c r="H1432" i="1"/>
  <c r="G1432" i="1"/>
  <c r="D1432" i="1"/>
  <c r="C1432" i="1"/>
  <c r="D1431" i="1"/>
  <c r="C1431" i="1"/>
  <c r="D1430" i="1"/>
  <c r="D1429" i="1"/>
  <c r="C1429" i="1"/>
  <c r="D1428" i="1"/>
  <c r="C1428" i="1"/>
  <c r="D1427" i="1"/>
  <c r="C1427" i="1"/>
  <c r="G1426" i="1"/>
  <c r="D1426" i="1"/>
  <c r="C1426" i="1"/>
  <c r="H1426" i="1" s="1"/>
  <c r="D1425" i="1"/>
  <c r="C1425" i="1"/>
  <c r="G1424" i="1"/>
  <c r="D1424" i="1"/>
  <c r="C1424" i="1"/>
  <c r="H1424" i="1" s="1"/>
  <c r="D1423" i="1"/>
  <c r="C1423" i="1"/>
  <c r="D1422" i="1"/>
  <c r="C1422" i="1"/>
  <c r="D1421" i="1"/>
  <c r="C1421" i="1"/>
  <c r="D1420" i="1"/>
  <c r="C1420" i="1"/>
  <c r="D1419" i="1"/>
  <c r="C1419" i="1"/>
  <c r="D1418" i="1"/>
  <c r="C1418" i="1"/>
  <c r="G1417" i="1"/>
  <c r="D1417" i="1"/>
  <c r="C1417" i="1"/>
  <c r="H1417" i="1" s="1"/>
  <c r="D1416" i="1"/>
  <c r="C1416" i="1"/>
  <c r="G1415" i="1"/>
  <c r="D1415" i="1"/>
  <c r="C1415" i="1"/>
  <c r="H1415" i="1" s="1"/>
  <c r="D1414" i="1"/>
  <c r="C1414" i="1"/>
  <c r="D1413" i="1"/>
  <c r="C1413" i="1"/>
  <c r="G1412" i="1"/>
  <c r="D1412" i="1"/>
  <c r="C1412" i="1"/>
  <c r="H1412" i="1" s="1"/>
  <c r="D1411" i="1"/>
  <c r="C1411" i="1"/>
  <c r="D1410" i="1"/>
  <c r="C1410" i="1"/>
  <c r="D1409" i="1"/>
  <c r="C1409" i="1"/>
  <c r="G1408" i="1"/>
  <c r="D1408" i="1"/>
  <c r="C1408" i="1"/>
  <c r="H1408" i="1" s="1"/>
  <c r="D1407" i="1"/>
  <c r="C1407" i="1"/>
  <c r="G1406" i="1"/>
  <c r="D1406" i="1"/>
  <c r="C1406" i="1"/>
  <c r="H1406" i="1" s="1"/>
  <c r="G1405" i="1"/>
  <c r="D1405" i="1"/>
  <c r="C1405" i="1"/>
  <c r="H1405" i="1" s="1"/>
  <c r="D1404" i="1"/>
  <c r="C1404" i="1"/>
  <c r="D1403" i="1"/>
  <c r="C1403" i="1"/>
  <c r="H1403" i="1" s="1"/>
  <c r="D1402" i="1"/>
  <c r="C1402" i="1"/>
  <c r="D1401" i="1"/>
  <c r="C1401" i="1"/>
  <c r="D1400" i="1"/>
  <c r="C1400" i="1"/>
  <c r="G1399" i="1"/>
  <c r="D1399" i="1"/>
  <c r="C1399" i="1"/>
  <c r="H1399" i="1" s="1"/>
  <c r="D1398" i="1"/>
  <c r="C1398" i="1"/>
  <c r="G1397" i="1"/>
  <c r="D1397" i="1"/>
  <c r="C1397" i="1"/>
  <c r="H1397" i="1" s="1"/>
  <c r="G1396" i="1"/>
  <c r="D1396" i="1"/>
  <c r="C1396" i="1"/>
  <c r="H1396" i="1" s="1"/>
  <c r="D1395" i="1"/>
  <c r="C1395" i="1"/>
  <c r="D1394" i="1"/>
  <c r="C1394" i="1"/>
  <c r="H1394" i="1" s="1"/>
  <c r="D1393" i="1"/>
  <c r="C1393" i="1"/>
  <c r="D1392" i="1"/>
  <c r="C1392" i="1"/>
  <c r="D1391" i="1"/>
  <c r="C1391" i="1"/>
  <c r="G1390" i="1"/>
  <c r="D1390" i="1"/>
  <c r="C1390" i="1"/>
  <c r="H1390" i="1" s="1"/>
  <c r="D1389" i="1"/>
  <c r="C1389" i="1"/>
  <c r="G1388" i="1"/>
  <c r="D1388" i="1"/>
  <c r="C1388" i="1"/>
  <c r="H1388" i="1" s="1"/>
  <c r="G1387" i="1"/>
  <c r="D1387" i="1"/>
  <c r="C1387" i="1"/>
  <c r="H1387" i="1" s="1"/>
  <c r="D1386" i="1"/>
  <c r="C1386" i="1"/>
  <c r="H1385" i="1"/>
  <c r="G1385" i="1"/>
  <c r="D1385" i="1"/>
  <c r="C1385" i="1"/>
  <c r="D1384" i="1"/>
  <c r="C1384" i="1"/>
  <c r="D1383" i="1"/>
  <c r="C1383" i="1"/>
  <c r="D1382" i="1"/>
  <c r="C1382" i="1"/>
  <c r="G1381" i="1"/>
  <c r="D1381" i="1"/>
  <c r="C1381" i="1"/>
  <c r="H1381" i="1" s="1"/>
  <c r="D1380" i="1"/>
  <c r="C1380" i="1"/>
  <c r="D1379" i="1"/>
  <c r="C1379" i="1"/>
  <c r="H1379" i="1" s="1"/>
  <c r="D1378" i="1"/>
  <c r="C1378" i="1"/>
  <c r="H1378" i="1" s="1"/>
  <c r="D1377" i="1"/>
  <c r="C1377" i="1"/>
  <c r="G1376" i="1"/>
  <c r="D1376" i="1"/>
  <c r="C1376" i="1"/>
  <c r="H1376" i="1" s="1"/>
  <c r="D1375" i="1"/>
  <c r="C1375" i="1"/>
  <c r="D1374" i="1"/>
  <c r="C1374" i="1"/>
  <c r="D1373" i="1"/>
  <c r="C1373" i="1"/>
  <c r="G1372" i="1"/>
  <c r="D1372" i="1"/>
  <c r="C1372" i="1"/>
  <c r="H1372" i="1" s="1"/>
  <c r="G1371" i="1"/>
  <c r="D1371" i="1"/>
  <c r="C1371" i="1"/>
  <c r="H1370" i="1"/>
  <c r="D1370" i="1"/>
  <c r="G1370" i="1" s="1"/>
  <c r="C1370" i="1"/>
  <c r="H1369" i="1"/>
  <c r="D1369" i="1"/>
  <c r="C1369" i="1"/>
  <c r="G1369" i="1" s="1"/>
  <c r="D1368" i="1"/>
  <c r="G1368" i="1" s="1"/>
  <c r="C1368" i="1"/>
  <c r="G1367" i="1"/>
  <c r="D1367" i="1"/>
  <c r="C1367" i="1"/>
  <c r="H1367" i="1" s="1"/>
  <c r="G1366" i="1"/>
  <c r="D1366" i="1"/>
  <c r="C1366" i="1"/>
  <c r="H1366" i="1" s="1"/>
  <c r="D1365" i="1"/>
  <c r="C1365" i="1"/>
  <c r="H1364" i="1"/>
  <c r="D1364" i="1"/>
  <c r="G1364" i="1" s="1"/>
  <c r="C1364" i="1"/>
  <c r="D1363" i="1"/>
  <c r="H1363" i="1" s="1"/>
  <c r="C1363" i="1"/>
  <c r="G1363" i="1" s="1"/>
  <c r="D1362" i="1"/>
  <c r="C1362" i="1"/>
  <c r="H1362" i="1" s="1"/>
  <c r="H1361" i="1"/>
  <c r="D1361" i="1"/>
  <c r="C1361" i="1"/>
  <c r="G1361" i="1" s="1"/>
  <c r="D1360" i="1"/>
  <c r="C1360" i="1"/>
  <c r="D1359" i="1"/>
  <c r="C1359" i="1"/>
  <c r="H1358" i="1"/>
  <c r="D1358" i="1"/>
  <c r="G1358" i="1" s="1"/>
  <c r="C1358" i="1"/>
  <c r="H1357" i="1"/>
  <c r="D1357" i="1"/>
  <c r="G1357" i="1" s="1"/>
  <c r="C1357" i="1"/>
  <c r="D1356" i="1"/>
  <c r="C1356" i="1"/>
  <c r="H1356" i="1" s="1"/>
  <c r="D1355" i="1"/>
  <c r="C1355" i="1"/>
  <c r="H1354" i="1"/>
  <c r="G1354" i="1"/>
  <c r="D1354" i="1"/>
  <c r="C1354" i="1"/>
  <c r="D1353" i="1"/>
  <c r="C1353" i="1"/>
  <c r="D1352" i="1"/>
  <c r="C1352" i="1"/>
  <c r="H1351" i="1"/>
  <c r="D1351" i="1"/>
  <c r="G1351" i="1" s="1"/>
  <c r="C1351" i="1"/>
  <c r="D1350" i="1"/>
  <c r="C1350" i="1"/>
  <c r="G1349" i="1"/>
  <c r="D1349" i="1"/>
  <c r="C1349" i="1"/>
  <c r="H1349" i="1" s="1"/>
  <c r="H1348" i="1"/>
  <c r="D1348" i="1"/>
  <c r="C1348" i="1"/>
  <c r="G1348" i="1" s="1"/>
  <c r="D1347" i="1"/>
  <c r="G1347" i="1" s="1"/>
  <c r="C1347" i="1"/>
  <c r="H1346" i="1"/>
  <c r="D1346" i="1"/>
  <c r="C1346" i="1"/>
  <c r="G1346" i="1" s="1"/>
  <c r="H1345" i="1"/>
  <c r="G1345" i="1"/>
  <c r="D1345" i="1"/>
  <c r="C1345" i="1"/>
  <c r="G1344" i="1"/>
  <c r="D1344" i="1"/>
  <c r="C1344" i="1"/>
  <c r="H1344" i="1" s="1"/>
  <c r="D1343" i="1"/>
  <c r="C1343" i="1"/>
  <c r="D1342" i="1"/>
  <c r="C1342" i="1"/>
  <c r="H1342" i="1" s="1"/>
  <c r="D1341" i="1"/>
  <c r="G1341" i="1" s="1"/>
  <c r="C1341" i="1"/>
  <c r="D1340" i="1"/>
  <c r="H1340" i="1" s="1"/>
  <c r="C1340" i="1"/>
  <c r="H1339" i="1"/>
  <c r="D1339" i="1"/>
  <c r="C1339" i="1"/>
  <c r="G1339" i="1" s="1"/>
  <c r="G1338" i="1"/>
  <c r="D1338" i="1"/>
  <c r="C1338" i="1"/>
  <c r="H1338" i="1" s="1"/>
  <c r="D1337" i="1"/>
  <c r="C1337" i="1"/>
  <c r="H1337" i="1" s="1"/>
  <c r="G1336" i="1"/>
  <c r="D1336" i="1"/>
  <c r="C1336" i="1"/>
  <c r="H1336" i="1" s="1"/>
  <c r="G1335" i="1"/>
  <c r="D1335" i="1"/>
  <c r="C1335" i="1"/>
  <c r="H1335" i="1" s="1"/>
  <c r="D1334" i="1"/>
  <c r="C1334" i="1"/>
  <c r="D1333" i="1"/>
  <c r="H1333" i="1" s="1"/>
  <c r="C1333" i="1"/>
  <c r="D1332" i="1"/>
  <c r="G1332" i="1" s="1"/>
  <c r="C1332" i="1"/>
  <c r="H1331" i="1"/>
  <c r="G1331" i="1"/>
  <c r="D1331" i="1"/>
  <c r="C1331" i="1"/>
  <c r="G1330" i="1"/>
  <c r="D1330" i="1"/>
  <c r="C1330" i="1"/>
  <c r="H1330" i="1" s="1"/>
  <c r="D1329" i="1"/>
  <c r="C1329" i="1"/>
  <c r="G1328" i="1"/>
  <c r="D1328" i="1"/>
  <c r="H1328" i="1" s="1"/>
  <c r="C1328" i="1"/>
  <c r="D1327" i="1"/>
  <c r="H1327" i="1" s="1"/>
  <c r="C1327" i="1"/>
  <c r="G1326" i="1"/>
  <c r="D1326" i="1"/>
  <c r="C1326" i="1"/>
  <c r="H1326" i="1" s="1"/>
  <c r="D1325" i="1"/>
  <c r="C1325" i="1"/>
  <c r="D1324" i="1"/>
  <c r="C1324" i="1"/>
  <c r="H1324" i="1" s="1"/>
  <c r="D1323" i="1"/>
  <c r="C1323" i="1"/>
  <c r="D1322" i="1"/>
  <c r="C1322" i="1"/>
  <c r="H1322" i="1" s="1"/>
  <c r="D1321" i="1"/>
  <c r="C1321" i="1"/>
  <c r="H1321" i="1" s="1"/>
  <c r="G1320" i="1"/>
  <c r="D1320" i="1"/>
  <c r="C1320" i="1"/>
  <c r="H1320" i="1" s="1"/>
  <c r="H1319" i="1"/>
  <c r="G1319" i="1"/>
  <c r="D1319" i="1"/>
  <c r="C1319" i="1"/>
  <c r="G1318" i="1"/>
  <c r="D1318" i="1"/>
  <c r="C1318" i="1"/>
  <c r="H1318" i="1" s="1"/>
  <c r="D1317" i="1"/>
  <c r="C1317" i="1"/>
  <c r="H1317" i="1" s="1"/>
  <c r="D1316" i="1"/>
  <c r="C1316" i="1"/>
  <c r="D1315" i="1"/>
  <c r="C1315" i="1"/>
  <c r="H1315" i="1" s="1"/>
  <c r="D1314" i="1"/>
  <c r="C1314" i="1"/>
  <c r="G1313" i="1"/>
  <c r="D1313" i="1"/>
  <c r="C1313" i="1"/>
  <c r="H1313" i="1" s="1"/>
  <c r="G1312" i="1"/>
  <c r="D1312" i="1"/>
  <c r="C1312" i="1"/>
  <c r="H1312" i="1" s="1"/>
  <c r="D1311" i="1"/>
  <c r="C1311" i="1"/>
  <c r="H1311" i="1" s="1"/>
  <c r="D1310" i="1"/>
  <c r="C1310" i="1"/>
  <c r="H1310" i="1" s="1"/>
  <c r="G1309" i="1"/>
  <c r="D1309" i="1"/>
  <c r="C1309" i="1"/>
  <c r="H1309" i="1" s="1"/>
  <c r="G1308" i="1"/>
  <c r="D1308" i="1"/>
  <c r="C1308" i="1"/>
  <c r="H1308" i="1" s="1"/>
  <c r="D1307" i="1"/>
  <c r="C1307" i="1"/>
  <c r="D1306" i="1"/>
  <c r="C1306" i="1"/>
  <c r="H1306" i="1" s="1"/>
  <c r="D1305" i="1"/>
  <c r="C1305" i="1"/>
  <c r="D1304" i="1"/>
  <c r="C1304" i="1"/>
  <c r="H1304" i="1" s="1"/>
  <c r="G1303" i="1"/>
  <c r="D1303" i="1"/>
  <c r="C1303" i="1"/>
  <c r="H1303" i="1" s="1"/>
  <c r="G1302" i="1"/>
  <c r="D1302" i="1"/>
  <c r="C1302" i="1"/>
  <c r="H1302" i="1" s="1"/>
  <c r="H1301" i="1"/>
  <c r="G1301" i="1"/>
  <c r="D1301" i="1"/>
  <c r="C1301" i="1"/>
  <c r="G1300" i="1"/>
  <c r="D1300" i="1"/>
  <c r="C1300" i="1"/>
  <c r="H1300" i="1" s="1"/>
  <c r="D1299" i="1"/>
  <c r="D1298" i="1"/>
  <c r="C1298" i="1"/>
  <c r="D1297" i="1"/>
  <c r="C1297" i="1"/>
  <c r="H1297" i="1" s="1"/>
  <c r="D1296" i="1"/>
  <c r="C1296" i="1"/>
  <c r="G1295" i="1"/>
  <c r="D1295" i="1"/>
  <c r="C1295" i="1"/>
  <c r="H1295" i="1" s="1"/>
  <c r="G1294" i="1"/>
  <c r="D1294" i="1"/>
  <c r="C1294" i="1"/>
  <c r="H1294" i="1" s="1"/>
  <c r="D1293" i="1"/>
  <c r="C1293" i="1"/>
  <c r="D1292" i="1"/>
  <c r="C1292" i="1"/>
  <c r="H1292" i="1" s="1"/>
  <c r="G1291" i="1"/>
  <c r="D1291" i="1"/>
  <c r="C1291" i="1"/>
  <c r="H1291" i="1" s="1"/>
  <c r="G1290" i="1"/>
  <c r="D1290" i="1"/>
  <c r="C1290" i="1"/>
  <c r="H1290" i="1" s="1"/>
  <c r="D1289" i="1"/>
  <c r="C1289" i="1"/>
  <c r="D1288" i="1"/>
  <c r="C1288" i="1"/>
  <c r="H1288" i="1" s="1"/>
  <c r="D1287" i="1"/>
  <c r="C1287" i="1"/>
  <c r="D1286" i="1"/>
  <c r="C1286" i="1"/>
  <c r="H1286" i="1" s="1"/>
  <c r="G1285" i="1"/>
  <c r="D1285" i="1"/>
  <c r="C1285" i="1"/>
  <c r="H1285" i="1" s="1"/>
  <c r="G1284" i="1"/>
  <c r="D1284" i="1"/>
  <c r="C1284" i="1"/>
  <c r="H1284" i="1" s="1"/>
  <c r="H1283" i="1"/>
  <c r="G1283" i="1"/>
  <c r="D1283" i="1"/>
  <c r="C1283" i="1"/>
  <c r="G1282" i="1"/>
  <c r="D1282" i="1"/>
  <c r="C1282" i="1"/>
  <c r="H1282" i="1" s="1"/>
  <c r="G1281" i="1"/>
  <c r="D1281" i="1"/>
  <c r="C1281" i="1"/>
  <c r="H1281" i="1" s="1"/>
  <c r="D1280" i="1"/>
  <c r="C1280" i="1"/>
  <c r="D1279" i="1"/>
  <c r="C1279" i="1"/>
  <c r="H1279" i="1" s="1"/>
  <c r="D1278" i="1"/>
  <c r="C1278" i="1"/>
  <c r="G1277" i="1"/>
  <c r="D1277" i="1"/>
  <c r="C1277" i="1"/>
  <c r="H1277" i="1" s="1"/>
  <c r="G1276" i="1"/>
  <c r="D1276" i="1"/>
  <c r="C1276" i="1"/>
  <c r="H1276" i="1" s="1"/>
  <c r="D1275" i="1"/>
  <c r="C1275" i="1"/>
  <c r="G1274" i="1"/>
  <c r="D1274" i="1"/>
  <c r="C1274" i="1"/>
  <c r="H1274" i="1" s="1"/>
  <c r="G1273" i="1"/>
  <c r="D1273" i="1"/>
  <c r="C1273" i="1"/>
  <c r="H1273" i="1" s="1"/>
  <c r="G1272" i="1"/>
  <c r="D1272" i="1"/>
  <c r="C1272" i="1"/>
  <c r="H1272" i="1" s="1"/>
  <c r="D1271" i="1"/>
  <c r="C1271" i="1"/>
  <c r="D1270" i="1"/>
  <c r="C1270" i="1"/>
  <c r="H1270" i="1" s="1"/>
  <c r="D1269" i="1"/>
  <c r="C1269" i="1"/>
  <c r="D1268" i="1"/>
  <c r="C1268" i="1"/>
  <c r="H1268" i="1" s="1"/>
  <c r="G1267" i="1"/>
  <c r="D1267" i="1"/>
  <c r="C1267" i="1"/>
  <c r="H1267" i="1" s="1"/>
  <c r="G1266" i="1"/>
  <c r="D1266" i="1"/>
  <c r="C1266" i="1"/>
  <c r="H1266" i="1" s="1"/>
  <c r="H1265" i="1"/>
  <c r="G1265" i="1"/>
  <c r="D1265" i="1"/>
  <c r="C1265" i="1"/>
  <c r="G1264" i="1"/>
  <c r="D1264" i="1"/>
  <c r="C1264" i="1"/>
  <c r="H1264" i="1" s="1"/>
  <c r="G1263" i="1"/>
  <c r="D1263" i="1"/>
  <c r="C1263" i="1"/>
  <c r="H1263" i="1" s="1"/>
  <c r="D1262" i="1"/>
  <c r="C1262" i="1"/>
  <c r="D1261" i="1"/>
  <c r="C1261" i="1"/>
  <c r="H1261" i="1" s="1"/>
  <c r="D1260" i="1"/>
  <c r="C1260" i="1"/>
  <c r="G1259" i="1"/>
  <c r="D1259" i="1"/>
  <c r="C1259" i="1"/>
  <c r="H1259" i="1" s="1"/>
  <c r="D1258" i="1"/>
  <c r="D1257" i="1"/>
  <c r="C1257" i="1"/>
  <c r="D1256" i="1"/>
  <c r="C1256" i="1"/>
  <c r="H1256" i="1" s="1"/>
  <c r="G1255" i="1"/>
  <c r="D1255" i="1"/>
  <c r="C1255" i="1"/>
  <c r="H1255" i="1" s="1"/>
  <c r="D1253" i="1"/>
  <c r="C1253" i="1"/>
  <c r="D1252" i="1"/>
  <c r="C1252" i="1"/>
  <c r="H1252" i="1" s="1"/>
  <c r="D1251" i="1"/>
  <c r="C1251" i="1"/>
  <c r="D1250" i="1"/>
  <c r="C1250" i="1"/>
  <c r="H1250" i="1" s="1"/>
  <c r="G1249" i="1"/>
  <c r="D1249" i="1"/>
  <c r="C1249" i="1"/>
  <c r="H1249" i="1" s="1"/>
  <c r="G1248" i="1"/>
  <c r="D1248" i="1"/>
  <c r="C1248" i="1"/>
  <c r="H1248" i="1" s="1"/>
  <c r="H1247" i="1"/>
  <c r="G1247" i="1"/>
  <c r="D1247" i="1"/>
  <c r="C1247" i="1"/>
  <c r="G1246" i="1"/>
  <c r="D1246" i="1"/>
  <c r="C1246" i="1"/>
  <c r="H1246" i="1" s="1"/>
  <c r="D1245" i="1"/>
  <c r="C1245" i="1"/>
  <c r="H1245" i="1" s="1"/>
  <c r="D1244" i="1"/>
  <c r="C1244" i="1"/>
  <c r="D1243" i="1"/>
  <c r="C1243" i="1"/>
  <c r="H1243" i="1" s="1"/>
  <c r="D1242" i="1"/>
  <c r="C1242" i="1"/>
  <c r="G1241" i="1"/>
  <c r="D1241" i="1"/>
  <c r="C1241" i="1"/>
  <c r="H1241" i="1" s="1"/>
  <c r="G1240" i="1"/>
  <c r="D1240" i="1"/>
  <c r="C1240" i="1"/>
  <c r="H1240" i="1" s="1"/>
  <c r="D1239" i="1"/>
  <c r="C1239" i="1"/>
  <c r="G1238" i="1"/>
  <c r="D1238" i="1"/>
  <c r="C1238" i="1"/>
  <c r="H1238" i="1" s="1"/>
  <c r="G1237" i="1"/>
  <c r="D1237" i="1"/>
  <c r="C1237" i="1"/>
  <c r="H1237" i="1" s="1"/>
  <c r="G1236" i="1"/>
  <c r="D1236" i="1"/>
  <c r="C1236" i="1"/>
  <c r="H1236" i="1" s="1"/>
  <c r="D1235" i="1"/>
  <c r="C1235" i="1"/>
  <c r="D1234" i="1"/>
  <c r="C1234" i="1"/>
  <c r="H1234" i="1" s="1"/>
  <c r="D1233" i="1"/>
  <c r="C1233" i="1"/>
  <c r="D1232" i="1"/>
  <c r="C1232" i="1"/>
  <c r="H1232" i="1" s="1"/>
  <c r="G1231" i="1"/>
  <c r="D1231" i="1"/>
  <c r="C1231" i="1"/>
  <c r="H1231" i="1" s="1"/>
  <c r="G1230" i="1"/>
  <c r="D1230" i="1"/>
  <c r="C1230" i="1"/>
  <c r="H1230" i="1" s="1"/>
  <c r="H1229" i="1"/>
  <c r="G1229" i="1"/>
  <c r="D1229" i="1"/>
  <c r="C1229" i="1"/>
  <c r="G1228" i="1"/>
  <c r="D1228" i="1"/>
  <c r="C1228" i="1"/>
  <c r="H1228" i="1" s="1"/>
  <c r="G1227" i="1"/>
  <c r="D1227" i="1"/>
  <c r="C1227" i="1"/>
  <c r="H1227" i="1" s="1"/>
  <c r="D1226" i="1"/>
  <c r="C1226" i="1"/>
  <c r="D1225" i="1"/>
  <c r="C1225" i="1"/>
  <c r="H1225" i="1" s="1"/>
  <c r="D1224" i="1"/>
  <c r="C1224" i="1"/>
  <c r="G1223" i="1"/>
  <c r="D1223" i="1"/>
  <c r="C1223" i="1"/>
  <c r="H1223" i="1" s="1"/>
  <c r="D1222" i="1"/>
  <c r="D1221" i="1"/>
  <c r="C1221" i="1"/>
  <c r="D1220" i="1"/>
  <c r="C1220" i="1"/>
  <c r="H1220" i="1" s="1"/>
  <c r="D1219" i="1"/>
  <c r="C1219" i="1"/>
  <c r="H1219" i="1" s="1"/>
  <c r="G1218" i="1"/>
  <c r="D1218" i="1"/>
  <c r="C1218" i="1"/>
  <c r="H1218" i="1" s="1"/>
  <c r="D1217" i="1"/>
  <c r="C1217" i="1"/>
  <c r="D1216" i="1"/>
  <c r="C1216" i="1"/>
  <c r="H1216" i="1" s="1"/>
  <c r="D1215" i="1"/>
  <c r="C1215" i="1"/>
  <c r="D1214" i="1"/>
  <c r="C1214" i="1"/>
  <c r="H1214" i="1" s="1"/>
  <c r="G1213" i="1"/>
  <c r="D1213" i="1"/>
  <c r="C1213" i="1"/>
  <c r="H1213" i="1" s="1"/>
  <c r="G1212" i="1"/>
  <c r="D1212" i="1"/>
  <c r="C1212" i="1"/>
  <c r="H1212" i="1" s="1"/>
  <c r="H1211" i="1"/>
  <c r="G1211" i="1"/>
  <c r="D1211" i="1"/>
  <c r="C1211" i="1"/>
  <c r="G1210" i="1"/>
  <c r="D1210" i="1"/>
  <c r="C1210" i="1"/>
  <c r="H1210" i="1" s="1"/>
  <c r="D1209" i="1"/>
  <c r="C1209" i="1"/>
  <c r="D1208" i="1"/>
  <c r="C1208" i="1"/>
  <c r="D1207" i="1"/>
  <c r="C1207" i="1"/>
  <c r="H1207" i="1" s="1"/>
  <c r="D1206" i="1"/>
  <c r="C1206" i="1"/>
  <c r="G1205" i="1"/>
  <c r="D1205" i="1"/>
  <c r="C1205" i="1"/>
  <c r="H1205" i="1" s="1"/>
  <c r="G1204" i="1"/>
  <c r="D1204" i="1"/>
  <c r="C1204" i="1"/>
  <c r="H1204" i="1" s="1"/>
  <c r="D1203" i="1"/>
  <c r="C1203" i="1"/>
  <c r="D1202" i="1"/>
  <c r="C1202" i="1"/>
  <c r="H1202" i="1" s="1"/>
  <c r="D1201" i="1"/>
  <c r="C1201" i="1"/>
  <c r="H1201" i="1" s="1"/>
  <c r="G1200" i="1"/>
  <c r="D1200" i="1"/>
  <c r="C1200" i="1"/>
  <c r="H1200" i="1" s="1"/>
  <c r="D1199" i="1"/>
  <c r="C1199" i="1"/>
  <c r="D1198" i="1"/>
  <c r="C1198" i="1"/>
  <c r="H1198" i="1" s="1"/>
  <c r="D1197" i="1"/>
  <c r="C1197" i="1"/>
  <c r="D1196" i="1"/>
  <c r="C1196" i="1"/>
  <c r="H1196" i="1" s="1"/>
  <c r="G1195" i="1"/>
  <c r="D1195" i="1"/>
  <c r="C1195" i="1"/>
  <c r="H1195" i="1" s="1"/>
  <c r="G1194" i="1"/>
  <c r="D1194" i="1"/>
  <c r="C1194" i="1"/>
  <c r="H1193" i="1"/>
  <c r="G1193" i="1"/>
  <c r="D1193" i="1"/>
  <c r="C1193" i="1"/>
  <c r="G1192" i="1"/>
  <c r="D1192" i="1"/>
  <c r="C1192" i="1"/>
  <c r="H1192" i="1" s="1"/>
  <c r="G1191" i="1"/>
  <c r="D1191" i="1"/>
  <c r="C1191" i="1"/>
  <c r="H1191" i="1" s="1"/>
  <c r="D1190" i="1"/>
  <c r="C1190" i="1"/>
  <c r="D1189" i="1"/>
  <c r="C1189" i="1"/>
  <c r="H1189" i="1" s="1"/>
  <c r="D1188" i="1"/>
  <c r="C1188" i="1"/>
  <c r="G1187" i="1"/>
  <c r="D1187" i="1"/>
  <c r="C1187" i="1"/>
  <c r="H1187" i="1" s="1"/>
  <c r="G1186" i="1"/>
  <c r="D1186" i="1"/>
  <c r="C1186" i="1"/>
  <c r="H1186" i="1" s="1"/>
  <c r="D1185" i="1"/>
  <c r="C1185" i="1"/>
  <c r="G1184" i="1"/>
  <c r="D1184" i="1"/>
  <c r="C1184" i="1"/>
  <c r="H1184" i="1" s="1"/>
  <c r="D1183" i="1"/>
  <c r="C1183" i="1"/>
  <c r="H1183" i="1" s="1"/>
  <c r="G1182" i="1"/>
  <c r="D1182" i="1"/>
  <c r="C1182" i="1"/>
  <c r="H1182" i="1" s="1"/>
  <c r="D1181" i="1"/>
  <c r="H1178" i="1"/>
  <c r="D1178" i="1"/>
  <c r="C1178" i="1"/>
  <c r="G1178" i="1" s="1"/>
  <c r="D1177" i="1"/>
  <c r="C1177" i="1"/>
  <c r="D1176" i="1"/>
  <c r="C1176" i="1"/>
  <c r="D1175" i="1"/>
  <c r="H1175" i="1" s="1"/>
  <c r="C1175" i="1"/>
  <c r="D1174" i="1"/>
  <c r="C1174" i="1"/>
  <c r="H1174" i="1" s="1"/>
  <c r="D1173" i="1"/>
  <c r="G1173" i="1" s="1"/>
  <c r="C1173" i="1"/>
  <c r="D1172" i="1"/>
  <c r="C1172" i="1"/>
  <c r="G1172" i="1" s="1"/>
  <c r="G1171" i="1"/>
  <c r="D1171" i="1"/>
  <c r="C1171" i="1"/>
  <c r="H1171" i="1" s="1"/>
  <c r="G1170" i="1"/>
  <c r="D1170" i="1"/>
  <c r="C1170" i="1"/>
  <c r="D1169" i="1"/>
  <c r="H1169" i="1" s="1"/>
  <c r="C1169" i="1"/>
  <c r="D1168" i="1"/>
  <c r="C1168" i="1"/>
  <c r="D1167" i="1"/>
  <c r="C1167" i="1"/>
  <c r="D1166" i="1"/>
  <c r="C1166" i="1"/>
  <c r="G1165" i="1"/>
  <c r="D1165" i="1"/>
  <c r="C1165" i="1"/>
  <c r="H1165" i="1" s="1"/>
  <c r="D1164" i="1"/>
  <c r="G1164" i="1" s="1"/>
  <c r="C1164" i="1"/>
  <c r="G1163" i="1"/>
  <c r="D1163" i="1"/>
  <c r="C1163" i="1"/>
  <c r="H1163" i="1" s="1"/>
  <c r="G1162" i="1"/>
  <c r="D1162" i="1"/>
  <c r="C1162" i="1"/>
  <c r="H1162" i="1" s="1"/>
  <c r="D1161" i="1"/>
  <c r="C1161" i="1"/>
  <c r="H1160" i="1"/>
  <c r="D1160" i="1"/>
  <c r="C1160" i="1"/>
  <c r="G1160" i="1" s="1"/>
  <c r="D1159" i="1"/>
  <c r="C1159" i="1"/>
  <c r="D1158" i="1"/>
  <c r="C1158" i="1"/>
  <c r="H1157" i="1"/>
  <c r="G1157" i="1"/>
  <c r="D1157" i="1"/>
  <c r="C1157" i="1"/>
  <c r="D1156" i="1"/>
  <c r="C1156" i="1"/>
  <c r="H1156" i="1" s="1"/>
  <c r="G1155" i="1"/>
  <c r="D1155" i="1"/>
  <c r="C1155" i="1"/>
  <c r="H1155" i="1" s="1"/>
  <c r="D1154" i="1"/>
  <c r="C1154" i="1"/>
  <c r="H1154" i="1" s="1"/>
  <c r="D1153" i="1"/>
  <c r="C1153" i="1"/>
  <c r="D1152" i="1"/>
  <c r="D1151" i="1"/>
  <c r="H1151" i="1" s="1"/>
  <c r="C1151" i="1"/>
  <c r="H1150" i="1"/>
  <c r="D1150" i="1"/>
  <c r="C1150" i="1"/>
  <c r="G1150" i="1" s="1"/>
  <c r="D1149" i="1"/>
  <c r="C1149" i="1"/>
  <c r="G1148" i="1"/>
  <c r="D1148" i="1"/>
  <c r="C1148" i="1"/>
  <c r="H1148" i="1" s="1"/>
  <c r="D1147" i="1"/>
  <c r="C1147" i="1"/>
  <c r="G1147" i="1" s="1"/>
  <c r="D1146" i="1"/>
  <c r="C1146" i="1"/>
  <c r="D1145" i="1"/>
  <c r="C1145" i="1"/>
  <c r="H1145" i="1" s="1"/>
  <c r="H1144" i="1"/>
  <c r="D1144" i="1"/>
  <c r="C1144" i="1"/>
  <c r="G1144" i="1" s="1"/>
  <c r="D1143" i="1"/>
  <c r="C1143" i="1"/>
  <c r="H1142" i="1"/>
  <c r="G1142" i="1"/>
  <c r="D1142" i="1"/>
  <c r="C1142" i="1"/>
  <c r="D1141" i="1"/>
  <c r="C1141" i="1"/>
  <c r="G1141" i="1" s="1"/>
  <c r="D1140" i="1"/>
  <c r="D1139" i="1"/>
  <c r="C1139" i="1"/>
  <c r="H1138" i="1"/>
  <c r="D1138" i="1"/>
  <c r="C1138" i="1"/>
  <c r="G1138" i="1" s="1"/>
  <c r="D1137" i="1"/>
  <c r="C1137" i="1"/>
  <c r="D1136" i="1"/>
  <c r="C1136" i="1"/>
  <c r="D1135" i="1"/>
  <c r="C1135" i="1"/>
  <c r="D1134" i="1"/>
  <c r="C1134" i="1"/>
  <c r="D1133" i="1"/>
  <c r="C1133" i="1"/>
  <c r="H1133" i="1" s="1"/>
  <c r="H1132" i="1"/>
  <c r="D1132" i="1"/>
  <c r="C1132" i="1"/>
  <c r="G1132" i="1" s="1"/>
  <c r="D1131" i="1"/>
  <c r="C1131" i="1"/>
  <c r="H1130" i="1"/>
  <c r="G1130" i="1"/>
  <c r="D1130" i="1"/>
  <c r="C1130" i="1"/>
  <c r="D1129" i="1"/>
  <c r="C1129" i="1"/>
  <c r="G1129" i="1" s="1"/>
  <c r="D1128" i="1"/>
  <c r="C1128" i="1"/>
  <c r="D1127" i="1"/>
  <c r="C1127" i="1"/>
  <c r="H1126" i="1"/>
  <c r="D1126" i="1"/>
  <c r="C1126" i="1"/>
  <c r="G1126" i="1" s="1"/>
  <c r="D1125" i="1"/>
  <c r="C1125" i="1"/>
  <c r="D1124" i="1"/>
  <c r="G1124" i="1" s="1"/>
  <c r="C1124" i="1"/>
  <c r="D1123" i="1"/>
  <c r="C1123" i="1"/>
  <c r="D1122" i="1"/>
  <c r="C1122" i="1"/>
  <c r="D1121" i="1"/>
  <c r="C1121" i="1"/>
  <c r="H1121" i="1" s="1"/>
  <c r="H1120" i="1"/>
  <c r="D1120" i="1"/>
  <c r="C1120" i="1"/>
  <c r="G1120" i="1" s="1"/>
  <c r="D1119" i="1"/>
  <c r="C1119" i="1"/>
  <c r="H1118" i="1"/>
  <c r="G1118" i="1"/>
  <c r="D1118" i="1"/>
  <c r="C1118" i="1"/>
  <c r="D1117" i="1"/>
  <c r="C1117" i="1"/>
  <c r="G1117" i="1" s="1"/>
  <c r="D1116" i="1"/>
  <c r="C1116" i="1"/>
  <c r="D1115" i="1"/>
  <c r="C1115" i="1"/>
  <c r="H1114" i="1"/>
  <c r="D1114" i="1"/>
  <c r="C1114" i="1"/>
  <c r="G1114" i="1" s="1"/>
  <c r="D1113" i="1"/>
  <c r="C1113" i="1"/>
  <c r="D1112" i="1"/>
  <c r="G1112" i="1" s="1"/>
  <c r="C1112" i="1"/>
  <c r="H1112" i="1" s="1"/>
  <c r="D1111" i="1"/>
  <c r="C1111" i="1"/>
  <c r="D1110" i="1"/>
  <c r="C1110" i="1"/>
  <c r="D1109" i="1"/>
  <c r="C1109" i="1"/>
  <c r="H1109" i="1" s="1"/>
  <c r="H1108" i="1"/>
  <c r="D1108" i="1"/>
  <c r="C1108" i="1"/>
  <c r="G1108" i="1" s="1"/>
  <c r="D1107" i="1"/>
  <c r="C1107" i="1"/>
  <c r="H1106" i="1"/>
  <c r="G1106" i="1"/>
  <c r="D1106" i="1"/>
  <c r="C1106" i="1"/>
  <c r="D1105" i="1"/>
  <c r="C1105" i="1"/>
  <c r="G1105" i="1" s="1"/>
  <c r="D1104" i="1"/>
  <c r="C1104" i="1"/>
  <c r="D1103" i="1"/>
  <c r="C1103" i="1"/>
  <c r="H1102" i="1"/>
  <c r="D1102" i="1"/>
  <c r="C1102" i="1"/>
  <c r="G1102" i="1" s="1"/>
  <c r="D1101" i="1"/>
  <c r="C1101" i="1"/>
  <c r="D1100" i="1"/>
  <c r="G1100" i="1" s="1"/>
  <c r="C1100" i="1"/>
  <c r="H1100" i="1" s="1"/>
  <c r="D1099" i="1"/>
  <c r="C1099" i="1"/>
  <c r="D1098" i="1"/>
  <c r="C1098" i="1"/>
  <c r="D1097" i="1"/>
  <c r="C1097" i="1"/>
  <c r="H1097" i="1" s="1"/>
  <c r="H1096" i="1"/>
  <c r="D1096" i="1"/>
  <c r="C1096" i="1"/>
  <c r="G1096" i="1" s="1"/>
  <c r="D1095" i="1"/>
  <c r="C1095" i="1"/>
  <c r="H1094" i="1"/>
  <c r="G1094" i="1"/>
  <c r="D1094" i="1"/>
  <c r="C1094" i="1"/>
  <c r="D1093" i="1"/>
  <c r="D1092" i="1"/>
  <c r="C1092" i="1"/>
  <c r="D1091" i="1"/>
  <c r="C1091" i="1"/>
  <c r="H1090" i="1"/>
  <c r="D1090" i="1"/>
  <c r="C1090" i="1"/>
  <c r="G1090" i="1" s="1"/>
  <c r="D1089" i="1"/>
  <c r="C1089" i="1"/>
  <c r="D1088" i="1"/>
  <c r="G1088" i="1" s="1"/>
  <c r="C1088" i="1"/>
  <c r="D1087" i="1"/>
  <c r="C1087" i="1"/>
  <c r="D1086" i="1"/>
  <c r="H1086" i="1" s="1"/>
  <c r="C1086" i="1"/>
  <c r="D1085" i="1"/>
  <c r="C1085" i="1"/>
  <c r="H1085" i="1" s="1"/>
  <c r="H1084" i="1"/>
  <c r="D1084" i="1"/>
  <c r="C1084" i="1"/>
  <c r="G1084" i="1" s="1"/>
  <c r="D1083" i="1"/>
  <c r="H1083" i="1" s="1"/>
  <c r="C1083" i="1"/>
  <c r="H1082" i="1"/>
  <c r="G1082" i="1"/>
  <c r="D1082" i="1"/>
  <c r="C1082" i="1"/>
  <c r="D1081" i="1"/>
  <c r="C1081" i="1"/>
  <c r="G1081" i="1" s="1"/>
  <c r="D1080" i="1"/>
  <c r="H1080" i="1" s="1"/>
  <c r="C1080" i="1"/>
  <c r="G1080" i="1" s="1"/>
  <c r="D1079" i="1"/>
  <c r="C1079" i="1"/>
  <c r="H1078" i="1"/>
  <c r="D1078" i="1"/>
  <c r="C1078" i="1"/>
  <c r="G1078" i="1" s="1"/>
  <c r="D1077" i="1"/>
  <c r="H1077" i="1" s="1"/>
  <c r="C1077" i="1"/>
  <c r="G1077" i="1" s="1"/>
  <c r="D1076" i="1"/>
  <c r="G1076" i="1" s="1"/>
  <c r="C1076" i="1"/>
  <c r="G1073" i="1"/>
  <c r="D1073" i="1"/>
  <c r="C1073" i="1"/>
  <c r="H1072" i="1"/>
  <c r="G1072" i="1"/>
  <c r="D1072" i="1"/>
  <c r="C1072" i="1"/>
  <c r="H1071" i="1"/>
  <c r="D1071" i="1"/>
  <c r="C1071" i="1"/>
  <c r="G1071" i="1" s="1"/>
  <c r="D1070" i="1"/>
  <c r="C1070" i="1"/>
  <c r="H1069" i="1"/>
  <c r="G1069" i="1"/>
  <c r="D1069" i="1"/>
  <c r="C1069" i="1"/>
  <c r="D1068" i="1"/>
  <c r="C1068" i="1"/>
  <c r="D1067" i="1"/>
  <c r="G1067" i="1" s="1"/>
  <c r="C1067" i="1"/>
  <c r="H1066" i="1"/>
  <c r="G1066" i="1"/>
  <c r="D1066" i="1"/>
  <c r="C1066" i="1"/>
  <c r="D1065" i="1"/>
  <c r="C1065" i="1"/>
  <c r="G1065" i="1" s="1"/>
  <c r="D1064" i="1"/>
  <c r="G1064" i="1" s="1"/>
  <c r="C1064" i="1"/>
  <c r="H1063" i="1"/>
  <c r="G1063" i="1"/>
  <c r="D1063" i="1"/>
  <c r="C1063" i="1"/>
  <c r="H1062" i="1"/>
  <c r="D1062" i="1"/>
  <c r="C1062" i="1"/>
  <c r="G1062" i="1" s="1"/>
  <c r="D1061" i="1"/>
  <c r="C1061" i="1"/>
  <c r="H1061" i="1" s="1"/>
  <c r="H1060" i="1"/>
  <c r="G1060" i="1"/>
  <c r="D1060" i="1"/>
  <c r="C1060" i="1"/>
  <c r="H1059" i="1"/>
  <c r="D1059" i="1"/>
  <c r="C1059" i="1"/>
  <c r="G1059" i="1" s="1"/>
  <c r="G1058" i="1"/>
  <c r="D1058" i="1"/>
  <c r="C1058" i="1"/>
  <c r="H1058" i="1" s="1"/>
  <c r="H1057" i="1"/>
  <c r="G1057" i="1"/>
  <c r="D1057" i="1"/>
  <c r="C1057" i="1"/>
  <c r="D1056" i="1"/>
  <c r="C1056" i="1"/>
  <c r="G1055" i="1"/>
  <c r="D1055" i="1"/>
  <c r="C1055" i="1"/>
  <c r="H1054" i="1"/>
  <c r="G1054" i="1"/>
  <c r="D1054" i="1"/>
  <c r="C1054" i="1"/>
  <c r="H1053" i="1"/>
  <c r="D1053" i="1"/>
  <c r="C1053" i="1"/>
  <c r="G1053" i="1" s="1"/>
  <c r="D1052" i="1"/>
  <c r="C1052" i="1"/>
  <c r="H1051" i="1"/>
  <c r="G1051" i="1"/>
  <c r="D1051" i="1"/>
  <c r="C1051" i="1"/>
  <c r="D1050" i="1"/>
  <c r="C1050" i="1"/>
  <c r="D1049" i="1"/>
  <c r="G1049" i="1" s="1"/>
  <c r="C1049" i="1"/>
  <c r="H1048" i="1"/>
  <c r="G1048" i="1"/>
  <c r="D1048" i="1"/>
  <c r="C1048" i="1"/>
  <c r="D1047" i="1"/>
  <c r="C1047" i="1"/>
  <c r="G1047" i="1" s="1"/>
  <c r="D1046" i="1"/>
  <c r="G1046" i="1" s="1"/>
  <c r="C1046" i="1"/>
  <c r="H1045" i="1"/>
  <c r="G1045" i="1"/>
  <c r="D1045" i="1"/>
  <c r="C1045" i="1"/>
  <c r="H1044" i="1"/>
  <c r="D1044" i="1"/>
  <c r="C1044" i="1"/>
  <c r="G1044" i="1" s="1"/>
  <c r="D1043" i="1"/>
  <c r="C1043" i="1"/>
  <c r="H1043" i="1" s="1"/>
  <c r="H1042" i="1"/>
  <c r="G1042" i="1"/>
  <c r="D1042" i="1"/>
  <c r="C1042" i="1"/>
  <c r="H1041" i="1"/>
  <c r="D1041" i="1"/>
  <c r="C1041" i="1"/>
  <c r="G1041" i="1" s="1"/>
  <c r="G1040" i="1"/>
  <c r="D1040" i="1"/>
  <c r="C1040" i="1"/>
  <c r="H1040" i="1" s="1"/>
  <c r="H1039" i="1"/>
  <c r="G1039" i="1"/>
  <c r="D1039" i="1"/>
  <c r="C1039" i="1"/>
  <c r="D1038" i="1"/>
  <c r="C1038" i="1"/>
  <c r="G1037" i="1"/>
  <c r="D1037" i="1"/>
  <c r="C1037" i="1"/>
  <c r="H1036" i="1"/>
  <c r="G1036" i="1"/>
  <c r="D1036" i="1"/>
  <c r="C1036" i="1"/>
  <c r="H1035" i="1"/>
  <c r="D1035" i="1"/>
  <c r="C1035" i="1"/>
  <c r="G1035" i="1" s="1"/>
  <c r="D1034" i="1"/>
  <c r="C1034" i="1"/>
  <c r="H1033" i="1"/>
  <c r="G1033" i="1"/>
  <c r="D1033" i="1"/>
  <c r="C1033" i="1"/>
  <c r="D1032" i="1"/>
  <c r="C1032" i="1"/>
  <c r="D1031" i="1"/>
  <c r="G1031" i="1" s="1"/>
  <c r="C1031" i="1"/>
  <c r="H1030" i="1"/>
  <c r="G1030" i="1"/>
  <c r="D1030" i="1"/>
  <c r="C1030" i="1"/>
  <c r="D1029" i="1"/>
  <c r="C1029" i="1"/>
  <c r="G1029" i="1" s="1"/>
  <c r="D1028" i="1"/>
  <c r="G1028" i="1" s="1"/>
  <c r="C1028" i="1"/>
  <c r="H1027" i="1"/>
  <c r="G1027" i="1"/>
  <c r="D1027" i="1"/>
  <c r="C1027" i="1"/>
  <c r="H1026" i="1"/>
  <c r="D1026" i="1"/>
  <c r="C1026" i="1"/>
  <c r="G1026" i="1" s="1"/>
  <c r="D1025" i="1"/>
  <c r="C1025" i="1"/>
  <c r="H1025" i="1" s="1"/>
  <c r="H1024" i="1"/>
  <c r="G1024" i="1"/>
  <c r="D1024" i="1"/>
  <c r="C1024" i="1"/>
  <c r="H1023" i="1"/>
  <c r="D1023" i="1"/>
  <c r="C1023" i="1"/>
  <c r="G1023" i="1" s="1"/>
  <c r="D1022" i="1"/>
  <c r="C1022" i="1"/>
  <c r="H1022" i="1" s="1"/>
  <c r="H1021" i="1"/>
  <c r="G1021" i="1"/>
  <c r="D1021" i="1"/>
  <c r="C1021" i="1"/>
  <c r="D1020" i="1"/>
  <c r="C1020" i="1"/>
  <c r="G1019" i="1"/>
  <c r="D1019" i="1"/>
  <c r="C1019" i="1"/>
  <c r="H1018" i="1"/>
  <c r="G1018" i="1"/>
  <c r="D1018" i="1"/>
  <c r="C1018" i="1"/>
  <c r="H1017" i="1"/>
  <c r="D1017" i="1"/>
  <c r="C1017" i="1"/>
  <c r="G1017" i="1" s="1"/>
  <c r="D1016" i="1"/>
  <c r="C1016" i="1"/>
  <c r="H1015" i="1"/>
  <c r="G1015" i="1"/>
  <c r="D1015" i="1"/>
  <c r="C1015" i="1"/>
  <c r="D1014" i="1"/>
  <c r="G1014" i="1" s="1"/>
  <c r="C1014" i="1"/>
  <c r="D1013" i="1"/>
  <c r="C1013" i="1"/>
  <c r="D1012" i="1"/>
  <c r="G1010" i="1"/>
  <c r="D1010" i="1"/>
  <c r="C1010" i="1"/>
  <c r="H1010" i="1" s="1"/>
  <c r="H1009" i="1"/>
  <c r="G1009" i="1"/>
  <c r="D1009" i="1"/>
  <c r="C1009" i="1"/>
  <c r="D1008" i="1"/>
  <c r="C1008" i="1"/>
  <c r="H1008" i="1" s="1"/>
  <c r="D1007" i="1"/>
  <c r="G1007" i="1" s="1"/>
  <c r="C1007" i="1"/>
  <c r="H1006" i="1"/>
  <c r="G1006" i="1"/>
  <c r="D1006" i="1"/>
  <c r="C1006" i="1"/>
  <c r="H1005" i="1"/>
  <c r="D1005" i="1"/>
  <c r="C1005" i="1"/>
  <c r="G1005" i="1" s="1"/>
  <c r="D1004" i="1"/>
  <c r="C1004" i="1"/>
  <c r="H1003" i="1"/>
  <c r="G1003" i="1"/>
  <c r="D1003" i="1"/>
  <c r="C1003" i="1"/>
  <c r="H1002" i="1"/>
  <c r="G1002" i="1"/>
  <c r="D1002" i="1"/>
  <c r="C1002" i="1"/>
  <c r="D1001" i="1"/>
  <c r="C1001" i="1"/>
  <c r="H1001" i="1" s="1"/>
  <c r="H1000" i="1"/>
  <c r="G1000" i="1"/>
  <c r="D1000" i="1"/>
  <c r="C1000" i="1"/>
  <c r="H999" i="1"/>
  <c r="G999" i="1"/>
  <c r="D999" i="1"/>
  <c r="C999" i="1"/>
  <c r="D998" i="1"/>
  <c r="C998" i="1"/>
  <c r="H998" i="1" s="1"/>
  <c r="H997" i="1"/>
  <c r="G997" i="1"/>
  <c r="D997" i="1"/>
  <c r="C997" i="1"/>
  <c r="D996" i="1"/>
  <c r="G996" i="1" s="1"/>
  <c r="C996" i="1"/>
  <c r="D995" i="1"/>
  <c r="C995" i="1"/>
  <c r="H995" i="1" s="1"/>
  <c r="H994" i="1"/>
  <c r="G994" i="1"/>
  <c r="D994" i="1"/>
  <c r="C994" i="1"/>
  <c r="D993" i="1"/>
  <c r="C993" i="1"/>
  <c r="G992" i="1"/>
  <c r="D992" i="1"/>
  <c r="C992" i="1"/>
  <c r="H991" i="1"/>
  <c r="G991" i="1"/>
  <c r="D991" i="1"/>
  <c r="C991" i="1"/>
  <c r="D990" i="1"/>
  <c r="C990" i="1"/>
  <c r="G989" i="1"/>
  <c r="D989" i="1"/>
  <c r="C989" i="1"/>
  <c r="H988" i="1"/>
  <c r="G988" i="1"/>
  <c r="D988" i="1"/>
  <c r="C988" i="1"/>
  <c r="H987" i="1"/>
  <c r="D987" i="1"/>
  <c r="G987" i="1" s="1"/>
  <c r="C987" i="1"/>
  <c r="D986" i="1"/>
  <c r="G986" i="1" s="1"/>
  <c r="C986" i="1"/>
  <c r="H985" i="1"/>
  <c r="G985" i="1"/>
  <c r="D985" i="1"/>
  <c r="C985" i="1"/>
  <c r="H984" i="1"/>
  <c r="G984" i="1"/>
  <c r="D984" i="1"/>
  <c r="C984" i="1"/>
  <c r="D983" i="1"/>
  <c r="C983" i="1"/>
  <c r="H982" i="1"/>
  <c r="G982" i="1"/>
  <c r="D982" i="1"/>
  <c r="C982" i="1"/>
  <c r="D981" i="1"/>
  <c r="G981" i="1" s="1"/>
  <c r="C981" i="1"/>
  <c r="H981" i="1" s="1"/>
  <c r="D980" i="1"/>
  <c r="C980" i="1"/>
  <c r="H979" i="1"/>
  <c r="G979" i="1"/>
  <c r="D979" i="1"/>
  <c r="C979" i="1"/>
  <c r="D978" i="1"/>
  <c r="C978" i="1"/>
  <c r="D977" i="1"/>
  <c r="G977" i="1" s="1"/>
  <c r="C977" i="1"/>
  <c r="H976" i="1"/>
  <c r="G976" i="1"/>
  <c r="D976" i="1"/>
  <c r="C976" i="1"/>
  <c r="D975" i="1"/>
  <c r="C975" i="1"/>
  <c r="H975" i="1" s="1"/>
  <c r="G974" i="1"/>
  <c r="D974" i="1"/>
  <c r="C974" i="1"/>
  <c r="H974" i="1" s="1"/>
  <c r="H973" i="1"/>
  <c r="G973" i="1"/>
  <c r="D973" i="1"/>
  <c r="C973" i="1"/>
  <c r="D972" i="1"/>
  <c r="C972" i="1"/>
  <c r="H972" i="1" s="1"/>
  <c r="D971" i="1"/>
  <c r="G971" i="1" s="1"/>
  <c r="C971" i="1"/>
  <c r="H970" i="1"/>
  <c r="G970" i="1"/>
  <c r="D970" i="1"/>
  <c r="C970" i="1"/>
  <c r="H969" i="1"/>
  <c r="D969" i="1"/>
  <c r="C969" i="1"/>
  <c r="G969" i="1" s="1"/>
  <c r="D968" i="1"/>
  <c r="C968" i="1"/>
  <c r="H967" i="1"/>
  <c r="G967" i="1"/>
  <c r="D967" i="1"/>
  <c r="C967" i="1"/>
  <c r="H966" i="1"/>
  <c r="G966" i="1"/>
  <c r="D966" i="1"/>
  <c r="C966" i="1"/>
  <c r="D965" i="1"/>
  <c r="C965" i="1"/>
  <c r="H965" i="1" s="1"/>
  <c r="H964" i="1"/>
  <c r="G964" i="1"/>
  <c r="D964" i="1"/>
  <c r="C964" i="1"/>
  <c r="H963" i="1"/>
  <c r="G963" i="1"/>
  <c r="D963" i="1"/>
  <c r="C963" i="1"/>
  <c r="D962" i="1"/>
  <c r="C962" i="1"/>
  <c r="H962" i="1" s="1"/>
  <c r="H961" i="1"/>
  <c r="G961" i="1"/>
  <c r="D961" i="1"/>
  <c r="C961" i="1"/>
  <c r="H960" i="1"/>
  <c r="G960" i="1"/>
  <c r="D960" i="1"/>
  <c r="C960" i="1"/>
  <c r="D959" i="1"/>
  <c r="C959" i="1"/>
  <c r="H959" i="1" s="1"/>
  <c r="H958" i="1"/>
  <c r="G958" i="1"/>
  <c r="D958" i="1"/>
  <c r="C958" i="1"/>
  <c r="H957" i="1"/>
  <c r="G957" i="1"/>
  <c r="D957" i="1"/>
  <c r="C957" i="1"/>
  <c r="D956" i="1"/>
  <c r="C956" i="1"/>
  <c r="H956" i="1" s="1"/>
  <c r="H955" i="1"/>
  <c r="G955" i="1"/>
  <c r="D955" i="1"/>
  <c r="C955" i="1"/>
  <c r="H954" i="1"/>
  <c r="G954" i="1"/>
  <c r="D954" i="1"/>
  <c r="C954" i="1"/>
  <c r="D953" i="1"/>
  <c r="C953" i="1"/>
  <c r="H953" i="1" s="1"/>
  <c r="H952" i="1"/>
  <c r="G952" i="1"/>
  <c r="D952" i="1"/>
  <c r="C952" i="1"/>
  <c r="H951" i="1"/>
  <c r="G951" i="1"/>
  <c r="D951" i="1"/>
  <c r="C951" i="1"/>
  <c r="D950" i="1"/>
  <c r="C950" i="1"/>
  <c r="H950" i="1" s="1"/>
  <c r="H949" i="1"/>
  <c r="G949" i="1"/>
  <c r="D949" i="1"/>
  <c r="C949" i="1"/>
  <c r="H948" i="1"/>
  <c r="G948" i="1"/>
  <c r="D948" i="1"/>
  <c r="C948" i="1"/>
  <c r="D947" i="1"/>
  <c r="C947" i="1"/>
  <c r="H947" i="1" s="1"/>
  <c r="H946" i="1"/>
  <c r="G946" i="1"/>
  <c r="D946" i="1"/>
  <c r="C946" i="1"/>
  <c r="H945" i="1"/>
  <c r="G945" i="1"/>
  <c r="D945" i="1"/>
  <c r="C945" i="1"/>
  <c r="D944" i="1"/>
  <c r="C944" i="1"/>
  <c r="H944" i="1" s="1"/>
  <c r="H943" i="1"/>
  <c r="G943" i="1"/>
  <c r="D943" i="1"/>
  <c r="C943" i="1"/>
  <c r="H942" i="1"/>
  <c r="G942" i="1"/>
  <c r="D942" i="1"/>
  <c r="C942" i="1"/>
  <c r="D941" i="1"/>
  <c r="C941" i="1"/>
  <c r="H941" i="1" s="1"/>
  <c r="H940" i="1"/>
  <c r="G940" i="1"/>
  <c r="D940" i="1"/>
  <c r="C940" i="1"/>
  <c r="H939" i="1"/>
  <c r="G939" i="1"/>
  <c r="D939" i="1"/>
  <c r="C939" i="1"/>
  <c r="D938" i="1"/>
  <c r="C938" i="1"/>
  <c r="H937" i="1"/>
  <c r="G937" i="1"/>
  <c r="D937" i="1"/>
  <c r="C937" i="1"/>
  <c r="H936" i="1"/>
  <c r="G936" i="1"/>
  <c r="D936" i="1"/>
  <c r="C936" i="1"/>
  <c r="D935" i="1"/>
  <c r="C935" i="1"/>
  <c r="H934" i="1"/>
  <c r="G934" i="1"/>
  <c r="D934" i="1"/>
  <c r="C934" i="1"/>
  <c r="H933" i="1"/>
  <c r="G933" i="1"/>
  <c r="D933" i="1"/>
  <c r="C933" i="1"/>
  <c r="D932" i="1"/>
  <c r="C932" i="1"/>
  <c r="H931" i="1"/>
  <c r="G931" i="1"/>
  <c r="D931" i="1"/>
  <c r="C931" i="1"/>
  <c r="H930" i="1"/>
  <c r="G930" i="1"/>
  <c r="D930" i="1"/>
  <c r="C930" i="1"/>
  <c r="D929" i="1"/>
  <c r="C929" i="1"/>
  <c r="H928" i="1"/>
  <c r="G928" i="1"/>
  <c r="D928" i="1"/>
  <c r="C928" i="1"/>
  <c r="H927" i="1"/>
  <c r="G927" i="1"/>
  <c r="D927" i="1"/>
  <c r="C927" i="1"/>
  <c r="D926" i="1"/>
  <c r="C926" i="1"/>
  <c r="H925" i="1"/>
  <c r="G925" i="1"/>
  <c r="D925" i="1"/>
  <c r="C925" i="1"/>
  <c r="D924" i="1"/>
  <c r="H924" i="1" s="1"/>
  <c r="C924" i="1"/>
  <c r="D923" i="1"/>
  <c r="C923" i="1"/>
  <c r="H922" i="1"/>
  <c r="G922" i="1"/>
  <c r="D922" i="1"/>
  <c r="C922" i="1"/>
  <c r="D921" i="1"/>
  <c r="H921" i="1" s="1"/>
  <c r="C921" i="1"/>
  <c r="D920" i="1"/>
  <c r="C920" i="1"/>
  <c r="H919" i="1"/>
  <c r="G919" i="1"/>
  <c r="D919" i="1"/>
  <c r="C919" i="1"/>
  <c r="H918" i="1"/>
  <c r="D918" i="1"/>
  <c r="G918" i="1" s="1"/>
  <c r="C918" i="1"/>
  <c r="D917" i="1"/>
  <c r="C917" i="1"/>
  <c r="H916" i="1"/>
  <c r="G916" i="1"/>
  <c r="D916" i="1"/>
  <c r="C916" i="1"/>
  <c r="H915" i="1"/>
  <c r="D915" i="1"/>
  <c r="G915" i="1" s="1"/>
  <c r="C915" i="1"/>
  <c r="D914" i="1"/>
  <c r="C914" i="1"/>
  <c r="H913" i="1"/>
  <c r="G913" i="1"/>
  <c r="D913" i="1"/>
  <c r="C913" i="1"/>
  <c r="D912" i="1"/>
  <c r="C912" i="1"/>
  <c r="D911" i="1"/>
  <c r="C911" i="1"/>
  <c r="H910" i="1"/>
  <c r="G910" i="1"/>
  <c r="D910" i="1"/>
  <c r="C910" i="1"/>
  <c r="H909" i="1"/>
  <c r="G909" i="1"/>
  <c r="D909" i="1"/>
  <c r="C909" i="1"/>
  <c r="D908" i="1"/>
  <c r="C908" i="1"/>
  <c r="H907" i="1"/>
  <c r="G907" i="1"/>
  <c r="D907" i="1"/>
  <c r="C907" i="1"/>
  <c r="D906" i="1"/>
  <c r="H906" i="1" s="1"/>
  <c r="C906" i="1"/>
  <c r="D905" i="1"/>
  <c r="C905" i="1"/>
  <c r="H904" i="1"/>
  <c r="G904" i="1"/>
  <c r="D904" i="1"/>
  <c r="C904" i="1"/>
  <c r="D903" i="1"/>
  <c r="H903" i="1" s="1"/>
  <c r="C903" i="1"/>
  <c r="D902" i="1"/>
  <c r="C902" i="1"/>
  <c r="H901" i="1"/>
  <c r="G901" i="1"/>
  <c r="D901" i="1"/>
  <c r="C901" i="1"/>
  <c r="H900" i="1"/>
  <c r="D900" i="1"/>
  <c r="G900" i="1" s="1"/>
  <c r="C900" i="1"/>
  <c r="D899" i="1"/>
  <c r="C899" i="1"/>
  <c r="H898" i="1"/>
  <c r="G898" i="1"/>
  <c r="D898" i="1"/>
  <c r="C898" i="1"/>
  <c r="H897" i="1"/>
  <c r="D897" i="1"/>
  <c r="G897" i="1" s="1"/>
  <c r="C897" i="1"/>
  <c r="D896" i="1"/>
  <c r="C896" i="1"/>
  <c r="H895" i="1"/>
  <c r="G895" i="1"/>
  <c r="D895" i="1"/>
  <c r="C895" i="1"/>
  <c r="D894" i="1"/>
  <c r="C894" i="1"/>
  <c r="D893" i="1"/>
  <c r="C893" i="1"/>
  <c r="H892" i="1"/>
  <c r="G892" i="1"/>
  <c r="D892" i="1"/>
  <c r="C892" i="1"/>
  <c r="H891" i="1"/>
  <c r="G891" i="1"/>
  <c r="D891" i="1"/>
  <c r="C891" i="1"/>
  <c r="D890" i="1"/>
  <c r="C890" i="1"/>
  <c r="H889" i="1"/>
  <c r="G889" i="1"/>
  <c r="D889" i="1"/>
  <c r="C889" i="1"/>
  <c r="D888" i="1"/>
  <c r="H888" i="1" s="1"/>
  <c r="C888" i="1"/>
  <c r="D887" i="1"/>
  <c r="C887" i="1"/>
  <c r="H886" i="1"/>
  <c r="G886" i="1"/>
  <c r="D886" i="1"/>
  <c r="C886" i="1"/>
  <c r="D885" i="1"/>
  <c r="H885" i="1" s="1"/>
  <c r="C885" i="1"/>
  <c r="D884" i="1"/>
  <c r="C884" i="1"/>
  <c r="H883" i="1"/>
  <c r="G883" i="1"/>
  <c r="D883" i="1"/>
  <c r="C883" i="1"/>
  <c r="H882" i="1"/>
  <c r="G882" i="1"/>
  <c r="D882" i="1"/>
  <c r="C882" i="1"/>
  <c r="D881" i="1"/>
  <c r="C881" i="1"/>
  <c r="H880" i="1"/>
  <c r="G880" i="1"/>
  <c r="D880" i="1"/>
  <c r="C880" i="1"/>
  <c r="H879" i="1"/>
  <c r="D879" i="1"/>
  <c r="G879" i="1" s="1"/>
  <c r="C879" i="1"/>
  <c r="D878" i="1"/>
  <c r="C878" i="1"/>
  <c r="H877" i="1"/>
  <c r="G877" i="1"/>
  <c r="D877" i="1"/>
  <c r="C877" i="1"/>
  <c r="D876" i="1"/>
  <c r="C876" i="1"/>
  <c r="D875" i="1"/>
  <c r="C875" i="1"/>
  <c r="H874" i="1"/>
  <c r="G874" i="1"/>
  <c r="D874" i="1"/>
  <c r="C874" i="1"/>
  <c r="H873" i="1"/>
  <c r="G873" i="1"/>
  <c r="D873" i="1"/>
  <c r="C873" i="1"/>
  <c r="D872" i="1"/>
  <c r="C872" i="1"/>
  <c r="H871" i="1"/>
  <c r="G871" i="1"/>
  <c r="D871" i="1"/>
  <c r="C871" i="1"/>
  <c r="D870" i="1"/>
  <c r="H870" i="1" s="1"/>
  <c r="C870" i="1"/>
  <c r="D869" i="1"/>
  <c r="C869" i="1"/>
  <c r="H868" i="1"/>
  <c r="G868" i="1"/>
  <c r="D868" i="1"/>
  <c r="C868" i="1"/>
  <c r="D867" i="1"/>
  <c r="H867" i="1" s="1"/>
  <c r="C867" i="1"/>
  <c r="D866" i="1"/>
  <c r="C866" i="1"/>
  <c r="H865" i="1"/>
  <c r="G865" i="1"/>
  <c r="D865" i="1"/>
  <c r="C865" i="1"/>
  <c r="H864" i="1"/>
  <c r="D864" i="1"/>
  <c r="G864" i="1" s="1"/>
  <c r="C864" i="1"/>
  <c r="D863" i="1"/>
  <c r="C863" i="1"/>
  <c r="H862" i="1"/>
  <c r="G862" i="1"/>
  <c r="D862" i="1"/>
  <c r="C862" i="1"/>
  <c r="H861" i="1"/>
  <c r="D861" i="1"/>
  <c r="G861" i="1" s="1"/>
  <c r="C861" i="1"/>
  <c r="D860" i="1"/>
  <c r="C860" i="1"/>
  <c r="H859" i="1"/>
  <c r="G859" i="1"/>
  <c r="D859" i="1"/>
  <c r="C859" i="1"/>
  <c r="D858" i="1"/>
  <c r="C858" i="1"/>
  <c r="D857" i="1"/>
  <c r="C857" i="1"/>
  <c r="H856" i="1"/>
  <c r="G856" i="1"/>
  <c r="D856" i="1"/>
  <c r="C856" i="1"/>
  <c r="H855" i="1"/>
  <c r="G855" i="1"/>
  <c r="D855" i="1"/>
  <c r="C855" i="1"/>
  <c r="D854" i="1"/>
  <c r="C854" i="1"/>
  <c r="H853" i="1"/>
  <c r="G853" i="1"/>
  <c r="D853" i="1"/>
  <c r="C853" i="1"/>
  <c r="D852" i="1"/>
  <c r="C852" i="1"/>
  <c r="H852" i="1" s="1"/>
  <c r="D851" i="1"/>
  <c r="C851" i="1"/>
  <c r="H850" i="1"/>
  <c r="G850" i="1"/>
  <c r="D850" i="1"/>
  <c r="C850" i="1"/>
  <c r="D849" i="1"/>
  <c r="C849" i="1"/>
  <c r="H849" i="1" s="1"/>
  <c r="D848" i="1"/>
  <c r="C848" i="1"/>
  <c r="H847" i="1"/>
  <c r="G847" i="1"/>
  <c r="D847" i="1"/>
  <c r="C847" i="1"/>
  <c r="H846" i="1"/>
  <c r="D846" i="1"/>
  <c r="G846" i="1" s="1"/>
  <c r="C846" i="1"/>
  <c r="D845" i="1"/>
  <c r="C845" i="1"/>
  <c r="H844" i="1"/>
  <c r="G844" i="1"/>
  <c r="D844" i="1"/>
  <c r="C844" i="1"/>
  <c r="H843" i="1"/>
  <c r="D843" i="1"/>
  <c r="C843" i="1"/>
  <c r="G843" i="1" s="1"/>
  <c r="D842" i="1"/>
  <c r="C842" i="1"/>
  <c r="H841" i="1"/>
  <c r="G841" i="1"/>
  <c r="D841" i="1"/>
  <c r="C841" i="1"/>
  <c r="D840" i="1"/>
  <c r="C840" i="1"/>
  <c r="D839" i="1"/>
  <c r="C839" i="1"/>
  <c r="H838" i="1"/>
  <c r="G838" i="1"/>
  <c r="D838" i="1"/>
  <c r="C838" i="1"/>
  <c r="H837" i="1"/>
  <c r="G837" i="1"/>
  <c r="D837" i="1"/>
  <c r="C837" i="1"/>
  <c r="D836" i="1"/>
  <c r="C836" i="1"/>
  <c r="H835" i="1"/>
  <c r="G835" i="1"/>
  <c r="D835" i="1"/>
  <c r="C835" i="1"/>
  <c r="D834" i="1"/>
  <c r="C834" i="1"/>
  <c r="H834" i="1" s="1"/>
  <c r="D833" i="1"/>
  <c r="C833" i="1"/>
  <c r="H832" i="1"/>
  <c r="G832" i="1"/>
  <c r="D832" i="1"/>
  <c r="C832" i="1"/>
  <c r="D831" i="1"/>
  <c r="C831" i="1"/>
  <c r="H831" i="1" s="1"/>
  <c r="D830" i="1"/>
  <c r="C830" i="1"/>
  <c r="H829" i="1"/>
  <c r="G829" i="1"/>
  <c r="D829" i="1"/>
  <c r="C829" i="1"/>
  <c r="H828" i="1"/>
  <c r="D828" i="1"/>
  <c r="C828" i="1"/>
  <c r="G828" i="1" s="1"/>
  <c r="D827" i="1"/>
  <c r="C827" i="1"/>
  <c r="H826" i="1"/>
  <c r="G826" i="1"/>
  <c r="D826" i="1"/>
  <c r="C826" i="1"/>
  <c r="H825" i="1"/>
  <c r="D825" i="1"/>
  <c r="G825" i="1" s="1"/>
  <c r="C825" i="1"/>
  <c r="D824" i="1"/>
  <c r="C824" i="1"/>
  <c r="H823" i="1"/>
  <c r="G823" i="1"/>
  <c r="D823" i="1"/>
  <c r="C823" i="1"/>
  <c r="D822" i="1"/>
  <c r="C822" i="1"/>
  <c r="D821" i="1"/>
  <c r="C821" i="1"/>
  <c r="H820" i="1"/>
  <c r="G820" i="1"/>
  <c r="D820" i="1"/>
  <c r="C820" i="1"/>
  <c r="H819" i="1"/>
  <c r="G819" i="1"/>
  <c r="D819" i="1"/>
  <c r="C819" i="1"/>
  <c r="D818" i="1"/>
  <c r="C818" i="1"/>
  <c r="H817" i="1"/>
  <c r="G817" i="1"/>
  <c r="D817" i="1"/>
  <c r="C817" i="1"/>
  <c r="D816" i="1"/>
  <c r="C816" i="1"/>
  <c r="H816" i="1" s="1"/>
  <c r="D815" i="1"/>
  <c r="C815" i="1"/>
  <c r="H814" i="1"/>
  <c r="G814" i="1"/>
  <c r="D814" i="1"/>
  <c r="C814" i="1"/>
  <c r="D813" i="1"/>
  <c r="C813" i="1"/>
  <c r="H813" i="1" s="1"/>
  <c r="D812" i="1"/>
  <c r="C812" i="1"/>
  <c r="H811" i="1"/>
  <c r="G811" i="1"/>
  <c r="D811" i="1"/>
  <c r="C811" i="1"/>
  <c r="H810" i="1"/>
  <c r="D810" i="1"/>
  <c r="C810" i="1"/>
  <c r="G810" i="1" s="1"/>
  <c r="D809" i="1"/>
  <c r="C809" i="1"/>
  <c r="H808" i="1"/>
  <c r="G808" i="1"/>
  <c r="D808" i="1"/>
  <c r="C808" i="1"/>
  <c r="H807" i="1"/>
  <c r="D807" i="1"/>
  <c r="G807" i="1" s="1"/>
  <c r="C807" i="1"/>
  <c r="D806" i="1"/>
  <c r="C806" i="1"/>
  <c r="H805" i="1"/>
  <c r="G805" i="1"/>
  <c r="D805" i="1"/>
  <c r="C805" i="1"/>
  <c r="D804" i="1"/>
  <c r="C804" i="1"/>
  <c r="D803" i="1"/>
  <c r="C803" i="1"/>
  <c r="H802" i="1"/>
  <c r="G802" i="1"/>
  <c r="D802" i="1"/>
  <c r="C802" i="1"/>
  <c r="H801" i="1"/>
  <c r="G801" i="1"/>
  <c r="D801" i="1"/>
  <c r="C801" i="1"/>
  <c r="D800" i="1"/>
  <c r="C800" i="1"/>
  <c r="H799" i="1"/>
  <c r="G799" i="1"/>
  <c r="D799" i="1"/>
  <c r="C799" i="1"/>
  <c r="D798" i="1"/>
  <c r="C798" i="1"/>
  <c r="H798" i="1" s="1"/>
  <c r="D797" i="1"/>
  <c r="C797" i="1"/>
  <c r="H796" i="1"/>
  <c r="G796" i="1"/>
  <c r="D796" i="1"/>
  <c r="C796" i="1"/>
  <c r="D795" i="1"/>
  <c r="C795" i="1"/>
  <c r="H795" i="1" s="1"/>
  <c r="D794" i="1"/>
  <c r="C794" i="1"/>
  <c r="H793" i="1"/>
  <c r="G793" i="1"/>
  <c r="D793" i="1"/>
  <c r="C793" i="1"/>
  <c r="H792" i="1"/>
  <c r="D792" i="1"/>
  <c r="C792" i="1"/>
  <c r="G792" i="1" s="1"/>
  <c r="D791" i="1"/>
  <c r="C791" i="1"/>
  <c r="H790" i="1"/>
  <c r="G790" i="1"/>
  <c r="D790" i="1"/>
  <c r="C790" i="1"/>
  <c r="H789" i="1"/>
  <c r="D789" i="1"/>
  <c r="C789" i="1"/>
  <c r="G789" i="1" s="1"/>
  <c r="D788" i="1"/>
  <c r="C788" i="1"/>
  <c r="H787" i="1"/>
  <c r="G787" i="1"/>
  <c r="D787" i="1"/>
  <c r="C787" i="1"/>
  <c r="D786" i="1"/>
  <c r="C786" i="1"/>
  <c r="D785" i="1"/>
  <c r="C785" i="1"/>
  <c r="H784" i="1"/>
  <c r="G784" i="1"/>
  <c r="D784" i="1"/>
  <c r="C784" i="1"/>
  <c r="H783" i="1"/>
  <c r="G783" i="1"/>
  <c r="D783" i="1"/>
  <c r="C783" i="1"/>
  <c r="D782" i="1"/>
  <c r="C782" i="1"/>
  <c r="H781" i="1"/>
  <c r="G781" i="1"/>
  <c r="D781" i="1"/>
  <c r="C781" i="1"/>
  <c r="D780" i="1"/>
  <c r="C780" i="1"/>
  <c r="H780" i="1" s="1"/>
  <c r="D779" i="1"/>
  <c r="C779" i="1"/>
  <c r="H778" i="1"/>
  <c r="G778" i="1"/>
  <c r="D778" i="1"/>
  <c r="C778" i="1"/>
  <c r="D777" i="1"/>
  <c r="C777" i="1"/>
  <c r="H777" i="1" s="1"/>
  <c r="D776" i="1"/>
  <c r="C776" i="1"/>
  <c r="H775" i="1"/>
  <c r="G775" i="1"/>
  <c r="D775" i="1"/>
  <c r="C775" i="1"/>
  <c r="H774" i="1"/>
  <c r="D774" i="1"/>
  <c r="C774" i="1"/>
  <c r="G774" i="1" s="1"/>
  <c r="D773" i="1"/>
  <c r="C773" i="1"/>
  <c r="H772" i="1"/>
  <c r="G772" i="1"/>
  <c r="D772" i="1"/>
  <c r="C772" i="1"/>
  <c r="H771" i="1"/>
  <c r="D771" i="1"/>
  <c r="C771" i="1"/>
  <c r="G771" i="1" s="1"/>
  <c r="D770" i="1"/>
  <c r="C770" i="1"/>
  <c r="H769" i="1"/>
  <c r="G769" i="1"/>
  <c r="D769" i="1"/>
  <c r="C769" i="1"/>
  <c r="D768" i="1"/>
  <c r="C768" i="1"/>
  <c r="D767" i="1"/>
  <c r="C767" i="1"/>
  <c r="H766" i="1"/>
  <c r="G766" i="1"/>
  <c r="D766" i="1"/>
  <c r="C766" i="1"/>
  <c r="H765" i="1"/>
  <c r="G765" i="1"/>
  <c r="D765" i="1"/>
  <c r="C765" i="1"/>
  <c r="D764" i="1"/>
  <c r="C764" i="1"/>
  <c r="H763" i="1"/>
  <c r="G763" i="1"/>
  <c r="D763" i="1"/>
  <c r="C763" i="1"/>
  <c r="D762" i="1"/>
  <c r="C762" i="1"/>
  <c r="H762" i="1" s="1"/>
  <c r="D761" i="1"/>
  <c r="C761" i="1"/>
  <c r="H760" i="1"/>
  <c r="G760" i="1"/>
  <c r="D760" i="1"/>
  <c r="C760" i="1"/>
  <c r="D759" i="1"/>
  <c r="H759" i="1" s="1"/>
  <c r="C759" i="1"/>
  <c r="G759" i="1" s="1"/>
  <c r="D758" i="1"/>
  <c r="C758" i="1"/>
  <c r="H757" i="1"/>
  <c r="G757" i="1"/>
  <c r="D757" i="1"/>
  <c r="C757" i="1"/>
  <c r="H756" i="1"/>
  <c r="D756" i="1"/>
  <c r="G756" i="1" s="1"/>
  <c r="C756" i="1"/>
  <c r="D755" i="1"/>
  <c r="C755" i="1"/>
  <c r="H754" i="1"/>
  <c r="G754" i="1"/>
  <c r="D754" i="1"/>
  <c r="C754" i="1"/>
  <c r="H753" i="1"/>
  <c r="D753" i="1"/>
  <c r="C753" i="1"/>
  <c r="G753" i="1" s="1"/>
  <c r="D752" i="1"/>
  <c r="C752" i="1"/>
  <c r="H751" i="1"/>
  <c r="G751" i="1"/>
  <c r="D751" i="1"/>
  <c r="C751" i="1"/>
  <c r="D750" i="1"/>
  <c r="C750" i="1"/>
  <c r="D749" i="1"/>
  <c r="C749" i="1"/>
  <c r="H748" i="1"/>
  <c r="G748" i="1"/>
  <c r="D748" i="1"/>
  <c r="C748" i="1"/>
  <c r="H747" i="1"/>
  <c r="G747" i="1"/>
  <c r="D747" i="1"/>
  <c r="C747" i="1"/>
  <c r="D746" i="1"/>
  <c r="C746" i="1"/>
  <c r="H745" i="1"/>
  <c r="G745" i="1"/>
  <c r="D745" i="1"/>
  <c r="C745" i="1"/>
  <c r="D744" i="1"/>
  <c r="C744" i="1"/>
  <c r="H744" i="1" s="1"/>
  <c r="D743" i="1"/>
  <c r="C743" i="1"/>
  <c r="H742" i="1"/>
  <c r="G742" i="1"/>
  <c r="D742" i="1"/>
  <c r="C742" i="1"/>
  <c r="D741" i="1"/>
  <c r="H741" i="1" s="1"/>
  <c r="C741" i="1"/>
  <c r="G741" i="1" s="1"/>
  <c r="D740" i="1"/>
  <c r="C740" i="1"/>
  <c r="H739" i="1"/>
  <c r="G739" i="1"/>
  <c r="D739" i="1"/>
  <c r="C739" i="1"/>
  <c r="H738" i="1"/>
  <c r="D738" i="1"/>
  <c r="C738" i="1"/>
  <c r="G738" i="1" s="1"/>
  <c r="D737" i="1"/>
  <c r="C737" i="1"/>
  <c r="H736" i="1"/>
  <c r="G736" i="1"/>
  <c r="D736" i="1"/>
  <c r="C736" i="1"/>
  <c r="H735" i="1"/>
  <c r="D735" i="1"/>
  <c r="C735" i="1"/>
  <c r="G735" i="1" s="1"/>
  <c r="D734" i="1"/>
  <c r="C734" i="1"/>
  <c r="H733" i="1"/>
  <c r="G733" i="1"/>
  <c r="D733" i="1"/>
  <c r="C733" i="1"/>
  <c r="D732" i="1"/>
  <c r="C732" i="1"/>
  <c r="D731" i="1"/>
  <c r="C731" i="1"/>
  <c r="H730" i="1"/>
  <c r="G730" i="1"/>
  <c r="D730" i="1"/>
  <c r="C730" i="1"/>
  <c r="H729" i="1"/>
  <c r="G729" i="1"/>
  <c r="D729" i="1"/>
  <c r="C729" i="1"/>
  <c r="D728" i="1"/>
  <c r="C728" i="1"/>
  <c r="H727" i="1"/>
  <c r="G727" i="1"/>
  <c r="D727" i="1"/>
  <c r="C727" i="1"/>
  <c r="D726" i="1"/>
  <c r="C726" i="1"/>
  <c r="H726" i="1" s="1"/>
  <c r="D725" i="1"/>
  <c r="C725" i="1"/>
  <c r="H724" i="1"/>
  <c r="G724" i="1"/>
  <c r="D724" i="1"/>
  <c r="C724" i="1"/>
  <c r="D723" i="1"/>
  <c r="H723" i="1" s="1"/>
  <c r="C723" i="1"/>
  <c r="G723" i="1" s="1"/>
  <c r="D722" i="1"/>
  <c r="C722" i="1"/>
  <c r="D721" i="1"/>
  <c r="C721" i="1"/>
  <c r="H720" i="1"/>
  <c r="D720" i="1"/>
  <c r="C720" i="1"/>
  <c r="G720" i="1" s="1"/>
  <c r="D719" i="1"/>
  <c r="C719" i="1"/>
  <c r="H718" i="1"/>
  <c r="G718" i="1"/>
  <c r="D718" i="1"/>
  <c r="C718" i="1"/>
  <c r="H717" i="1"/>
  <c r="D717" i="1"/>
  <c r="C717" i="1"/>
  <c r="G717" i="1" s="1"/>
  <c r="D716" i="1"/>
  <c r="C716" i="1"/>
  <c r="D715" i="1"/>
  <c r="H715" i="1" s="1"/>
  <c r="C715" i="1"/>
  <c r="D714" i="1"/>
  <c r="C714" i="1"/>
  <c r="D713" i="1"/>
  <c r="C713" i="1"/>
  <c r="D712" i="1"/>
  <c r="H712" i="1" s="1"/>
  <c r="C712" i="1"/>
  <c r="H711" i="1"/>
  <c r="G711" i="1"/>
  <c r="D711" i="1"/>
  <c r="C711" i="1"/>
  <c r="G710" i="1"/>
  <c r="D710" i="1"/>
  <c r="C710" i="1"/>
  <c r="H710" i="1" s="1"/>
  <c r="G709" i="1"/>
  <c r="D709" i="1"/>
  <c r="H709" i="1" s="1"/>
  <c r="C709" i="1"/>
  <c r="G708" i="1"/>
  <c r="D708" i="1"/>
  <c r="C708" i="1"/>
  <c r="H708" i="1" s="1"/>
  <c r="D707" i="1"/>
  <c r="G707" i="1" s="1"/>
  <c r="C707" i="1"/>
  <c r="H706" i="1"/>
  <c r="D706" i="1"/>
  <c r="G706" i="1" s="1"/>
  <c r="C706" i="1"/>
  <c r="D705" i="1"/>
  <c r="C705" i="1"/>
  <c r="H705" i="1" s="1"/>
  <c r="D704" i="1"/>
  <c r="C704" i="1"/>
  <c r="H703" i="1"/>
  <c r="G703" i="1"/>
  <c r="D703" i="1"/>
  <c r="C703" i="1"/>
  <c r="D702" i="1"/>
  <c r="C702" i="1"/>
  <c r="H702" i="1" s="1"/>
  <c r="G701" i="1"/>
  <c r="D701" i="1"/>
  <c r="C701" i="1"/>
  <c r="H701" i="1" s="1"/>
  <c r="H700" i="1"/>
  <c r="D700" i="1"/>
  <c r="G700" i="1" s="1"/>
  <c r="C700" i="1"/>
  <c r="D699" i="1"/>
  <c r="H699" i="1" s="1"/>
  <c r="C699" i="1"/>
  <c r="G699" i="1" s="1"/>
  <c r="G698" i="1"/>
  <c r="D698" i="1"/>
  <c r="C698" i="1"/>
  <c r="H697" i="1"/>
  <c r="G697" i="1"/>
  <c r="D697" i="1"/>
  <c r="C697" i="1"/>
  <c r="D696" i="1"/>
  <c r="C696" i="1"/>
  <c r="H696" i="1" s="1"/>
  <c r="D695" i="1"/>
  <c r="C695" i="1"/>
  <c r="D694" i="1"/>
  <c r="C694" i="1"/>
  <c r="H693" i="1"/>
  <c r="D693" i="1"/>
  <c r="C693" i="1"/>
  <c r="G693" i="1" s="1"/>
  <c r="D692" i="1"/>
  <c r="C692" i="1"/>
  <c r="H692" i="1" s="1"/>
  <c r="H691" i="1"/>
  <c r="D691" i="1"/>
  <c r="G691" i="1" s="1"/>
  <c r="C691" i="1"/>
  <c r="G690" i="1"/>
  <c r="D690" i="1"/>
  <c r="C690" i="1"/>
  <c r="H690" i="1" s="1"/>
  <c r="D689" i="1"/>
  <c r="C689" i="1"/>
  <c r="H688" i="1"/>
  <c r="G688" i="1"/>
  <c r="D688" i="1"/>
  <c r="C688" i="1"/>
  <c r="H687" i="1"/>
  <c r="D687" i="1"/>
  <c r="G687" i="1" s="1"/>
  <c r="C687" i="1"/>
  <c r="D686" i="1"/>
  <c r="C686" i="1"/>
  <c r="H686" i="1" s="1"/>
  <c r="G685" i="1"/>
  <c r="D685" i="1"/>
  <c r="H685" i="1" s="1"/>
  <c r="C685" i="1"/>
  <c r="G684" i="1"/>
  <c r="D684" i="1"/>
  <c r="C684" i="1"/>
  <c r="H684" i="1" s="1"/>
  <c r="D683" i="1"/>
  <c r="C683" i="1"/>
  <c r="D682" i="1"/>
  <c r="H682" i="1" s="1"/>
  <c r="C682" i="1"/>
  <c r="D681" i="1"/>
  <c r="C681" i="1"/>
  <c r="G680" i="1"/>
  <c r="D680" i="1"/>
  <c r="C680" i="1"/>
  <c r="H680" i="1" s="1"/>
  <c r="G679" i="1"/>
  <c r="D679" i="1"/>
  <c r="H679" i="1" s="1"/>
  <c r="C679" i="1"/>
  <c r="D678" i="1"/>
  <c r="C678" i="1"/>
  <c r="D677" i="1"/>
  <c r="G677" i="1" s="1"/>
  <c r="C677" i="1"/>
  <c r="D676" i="1"/>
  <c r="H676" i="1" s="1"/>
  <c r="C676" i="1"/>
  <c r="H675" i="1"/>
  <c r="G675" i="1"/>
  <c r="D675" i="1"/>
  <c r="C675" i="1"/>
  <c r="G674" i="1"/>
  <c r="D674" i="1"/>
  <c r="C674" i="1"/>
  <c r="H674" i="1" s="1"/>
  <c r="G673" i="1"/>
  <c r="D673" i="1"/>
  <c r="H673" i="1" s="1"/>
  <c r="C673" i="1"/>
  <c r="G672" i="1"/>
  <c r="D672" i="1"/>
  <c r="H672" i="1" s="1"/>
  <c r="C672" i="1"/>
  <c r="D671" i="1"/>
  <c r="G671" i="1" s="1"/>
  <c r="C671" i="1"/>
  <c r="H670" i="1"/>
  <c r="D670" i="1"/>
  <c r="G670" i="1" s="1"/>
  <c r="C670" i="1"/>
  <c r="D669" i="1"/>
  <c r="C669" i="1"/>
  <c r="H669" i="1" s="1"/>
  <c r="D668" i="1"/>
  <c r="C668" i="1"/>
  <c r="H667" i="1"/>
  <c r="G667" i="1"/>
  <c r="D667" i="1"/>
  <c r="C667" i="1"/>
  <c r="D666" i="1"/>
  <c r="C666" i="1"/>
  <c r="H666" i="1" s="1"/>
  <c r="G665" i="1"/>
  <c r="D665" i="1"/>
  <c r="C665" i="1"/>
  <c r="H665" i="1" s="1"/>
  <c r="H664" i="1"/>
  <c r="D664" i="1"/>
  <c r="G664" i="1" s="1"/>
  <c r="C664" i="1"/>
  <c r="D663" i="1"/>
  <c r="H663" i="1" s="1"/>
  <c r="C663" i="1"/>
  <c r="G663" i="1" s="1"/>
  <c r="G662" i="1"/>
  <c r="D662" i="1"/>
  <c r="C662" i="1"/>
  <c r="H661" i="1"/>
  <c r="G661" i="1"/>
  <c r="D661" i="1"/>
  <c r="C661" i="1"/>
  <c r="D660" i="1"/>
  <c r="C660" i="1"/>
  <c r="H660" i="1" s="1"/>
  <c r="D659" i="1"/>
  <c r="C659" i="1"/>
  <c r="D658" i="1"/>
  <c r="C658" i="1"/>
  <c r="H657" i="1"/>
  <c r="D657" i="1"/>
  <c r="C657" i="1"/>
  <c r="G657" i="1" s="1"/>
  <c r="D656" i="1"/>
  <c r="C656" i="1"/>
  <c r="H656" i="1" s="1"/>
  <c r="H655" i="1"/>
  <c r="D655" i="1"/>
  <c r="G655" i="1" s="1"/>
  <c r="C655" i="1"/>
  <c r="G654" i="1"/>
  <c r="D654" i="1"/>
  <c r="C654" i="1"/>
  <c r="H654" i="1" s="1"/>
  <c r="D653" i="1"/>
  <c r="C653" i="1"/>
  <c r="H653" i="1" s="1"/>
  <c r="H652" i="1"/>
  <c r="G652" i="1"/>
  <c r="D652" i="1"/>
  <c r="C652" i="1"/>
  <c r="H651" i="1"/>
  <c r="D651" i="1"/>
  <c r="G651" i="1" s="1"/>
  <c r="C651" i="1"/>
  <c r="D650" i="1"/>
  <c r="C650" i="1"/>
  <c r="H650" i="1" s="1"/>
  <c r="G649" i="1"/>
  <c r="D649" i="1"/>
  <c r="H649" i="1" s="1"/>
  <c r="C649" i="1"/>
  <c r="G648" i="1"/>
  <c r="D648" i="1"/>
  <c r="C648" i="1"/>
  <c r="H648" i="1" s="1"/>
  <c r="D647" i="1"/>
  <c r="C647" i="1"/>
  <c r="D646" i="1"/>
  <c r="C646" i="1"/>
  <c r="D645" i="1"/>
  <c r="C645" i="1"/>
  <c r="C641" i="1"/>
  <c r="D636" i="1"/>
  <c r="C636" i="1"/>
  <c r="H636" i="1" s="1"/>
  <c r="D635" i="1"/>
  <c r="C635" i="1"/>
  <c r="D632" i="1"/>
  <c r="C632" i="1"/>
  <c r="H632" i="1" s="1"/>
  <c r="H631" i="1"/>
  <c r="D631" i="1"/>
  <c r="G631" i="1" s="1"/>
  <c r="C631" i="1"/>
  <c r="D630" i="1"/>
  <c r="C630" i="1"/>
  <c r="H630" i="1" s="1"/>
  <c r="G629" i="1"/>
  <c r="D629" i="1"/>
  <c r="C629" i="1"/>
  <c r="D628" i="1"/>
  <c r="C628" i="1"/>
  <c r="H628" i="1" s="1"/>
  <c r="D627" i="1"/>
  <c r="C627" i="1"/>
  <c r="H627" i="1" s="1"/>
  <c r="D626" i="1"/>
  <c r="C626" i="1"/>
  <c r="D625" i="1"/>
  <c r="C625" i="1"/>
  <c r="H624" i="1"/>
  <c r="D624" i="1"/>
  <c r="C624" i="1"/>
  <c r="G624" i="1" s="1"/>
  <c r="D623" i="1"/>
  <c r="C623" i="1"/>
  <c r="D622" i="1"/>
  <c r="C622" i="1"/>
  <c r="G621" i="1"/>
  <c r="D621" i="1"/>
  <c r="C621" i="1"/>
  <c r="H621" i="1" s="1"/>
  <c r="D620" i="1"/>
  <c r="C620" i="1"/>
  <c r="H619" i="1"/>
  <c r="D619" i="1"/>
  <c r="C619" i="1"/>
  <c r="G619" i="1" s="1"/>
  <c r="D618" i="1"/>
  <c r="G618" i="1" s="1"/>
  <c r="C618" i="1"/>
  <c r="D617" i="1"/>
  <c r="C617" i="1"/>
  <c r="H617" i="1" s="1"/>
  <c r="G616" i="1"/>
  <c r="D616" i="1"/>
  <c r="H616" i="1" s="1"/>
  <c r="C616" i="1"/>
  <c r="G615" i="1"/>
  <c r="D615" i="1"/>
  <c r="C615" i="1"/>
  <c r="H615" i="1" s="1"/>
  <c r="D614" i="1"/>
  <c r="C614" i="1"/>
  <c r="D613" i="1"/>
  <c r="C613" i="1"/>
  <c r="D612" i="1"/>
  <c r="C612" i="1"/>
  <c r="G611" i="1"/>
  <c r="D611" i="1"/>
  <c r="C611" i="1"/>
  <c r="H611" i="1" s="1"/>
  <c r="D610" i="1"/>
  <c r="C610" i="1"/>
  <c r="D609" i="1"/>
  <c r="C609" i="1"/>
  <c r="D608" i="1"/>
  <c r="G608" i="1" s="1"/>
  <c r="C608" i="1"/>
  <c r="D607" i="1"/>
  <c r="C607" i="1"/>
  <c r="H607" i="1" s="1"/>
  <c r="D606" i="1"/>
  <c r="C606" i="1"/>
  <c r="G605" i="1"/>
  <c r="D605" i="1"/>
  <c r="C605" i="1"/>
  <c r="H605" i="1" s="1"/>
  <c r="D604" i="1"/>
  <c r="C604" i="1"/>
  <c r="H604" i="1" s="1"/>
  <c r="G603" i="1"/>
  <c r="D603" i="1"/>
  <c r="H603" i="1" s="1"/>
  <c r="C603" i="1"/>
  <c r="G602" i="1"/>
  <c r="D602" i="1"/>
  <c r="C602" i="1"/>
  <c r="H601" i="1"/>
  <c r="D601" i="1"/>
  <c r="C601" i="1"/>
  <c r="G601" i="1" s="1"/>
  <c r="D600" i="1"/>
  <c r="C600" i="1"/>
  <c r="D599" i="1"/>
  <c r="C599" i="1"/>
  <c r="G598" i="1"/>
  <c r="D598" i="1"/>
  <c r="C598" i="1"/>
  <c r="H598" i="1" s="1"/>
  <c r="D597" i="1"/>
  <c r="C597" i="1"/>
  <c r="G596" i="1"/>
  <c r="D596" i="1"/>
  <c r="C596" i="1"/>
  <c r="H596" i="1" s="1"/>
  <c r="H595" i="1"/>
  <c r="D595" i="1"/>
  <c r="G595" i="1" s="1"/>
  <c r="C595" i="1"/>
  <c r="D594" i="1"/>
  <c r="C594" i="1"/>
  <c r="H594" i="1" s="1"/>
  <c r="D593" i="1"/>
  <c r="G593" i="1" s="1"/>
  <c r="C593" i="1"/>
  <c r="G592" i="1"/>
  <c r="D592" i="1"/>
  <c r="C592" i="1"/>
  <c r="H592" i="1" s="1"/>
  <c r="D591" i="1"/>
  <c r="D590" i="1"/>
  <c r="C590" i="1"/>
  <c r="D589" i="1"/>
  <c r="H589" i="1" s="1"/>
  <c r="C589" i="1"/>
  <c r="H588" i="1"/>
  <c r="D588" i="1"/>
  <c r="C588" i="1"/>
  <c r="G588" i="1" s="1"/>
  <c r="D587" i="1"/>
  <c r="C587" i="1"/>
  <c r="D586" i="1"/>
  <c r="H586" i="1" s="1"/>
  <c r="C586" i="1"/>
  <c r="G585" i="1"/>
  <c r="D585" i="1"/>
  <c r="C585" i="1"/>
  <c r="H585" i="1" s="1"/>
  <c r="D584" i="1"/>
  <c r="C584" i="1"/>
  <c r="H584" i="1" s="1"/>
  <c r="D583" i="1"/>
  <c r="C583" i="1"/>
  <c r="D582" i="1"/>
  <c r="G582" i="1" s="1"/>
  <c r="C582" i="1"/>
  <c r="D581" i="1"/>
  <c r="C581" i="1"/>
  <c r="H581" i="1" s="1"/>
  <c r="D580" i="1"/>
  <c r="H580" i="1" s="1"/>
  <c r="C580" i="1"/>
  <c r="G579" i="1"/>
  <c r="D579" i="1"/>
  <c r="C579" i="1"/>
  <c r="H579" i="1" s="1"/>
  <c r="D578" i="1"/>
  <c r="C578" i="1"/>
  <c r="H577" i="1"/>
  <c r="D577" i="1"/>
  <c r="C577" i="1"/>
  <c r="G577" i="1" s="1"/>
  <c r="G576" i="1"/>
  <c r="D576" i="1"/>
  <c r="H576" i="1" s="1"/>
  <c r="C576" i="1"/>
  <c r="G575" i="1"/>
  <c r="D575" i="1"/>
  <c r="C575" i="1"/>
  <c r="H575" i="1" s="1"/>
  <c r="D574" i="1"/>
  <c r="C574" i="1"/>
  <c r="H574" i="1" s="1"/>
  <c r="D573" i="1"/>
  <c r="C573" i="1"/>
  <c r="D572" i="1"/>
  <c r="G572" i="1" s="1"/>
  <c r="C572" i="1"/>
  <c r="D571" i="1"/>
  <c r="C571" i="1"/>
  <c r="D570" i="1"/>
  <c r="C570" i="1"/>
  <c r="H570" i="1" s="1"/>
  <c r="D569" i="1"/>
  <c r="C569" i="1"/>
  <c r="H569" i="1" s="1"/>
  <c r="G568" i="1"/>
  <c r="D568" i="1"/>
  <c r="C568" i="1"/>
  <c r="H568" i="1" s="1"/>
  <c r="H567" i="1"/>
  <c r="G567" i="1"/>
  <c r="D567" i="1"/>
  <c r="C567" i="1"/>
  <c r="D566" i="1"/>
  <c r="G566" i="1" s="1"/>
  <c r="C566" i="1"/>
  <c r="H565" i="1"/>
  <c r="D565" i="1"/>
  <c r="C565" i="1"/>
  <c r="G565" i="1" s="1"/>
  <c r="D564" i="1"/>
  <c r="C564" i="1"/>
  <c r="D563" i="1"/>
  <c r="C563" i="1"/>
  <c r="G562" i="1"/>
  <c r="D562" i="1"/>
  <c r="C562" i="1"/>
  <c r="H562" i="1" s="1"/>
  <c r="D561" i="1"/>
  <c r="C561" i="1"/>
  <c r="H561" i="1" s="1"/>
  <c r="D560" i="1"/>
  <c r="C560" i="1"/>
  <c r="H559" i="1"/>
  <c r="D559" i="1"/>
  <c r="G559" i="1" s="1"/>
  <c r="C559" i="1"/>
  <c r="D558" i="1"/>
  <c r="C558" i="1"/>
  <c r="G557" i="1"/>
  <c r="D557" i="1"/>
  <c r="C557" i="1"/>
  <c r="D556" i="1"/>
  <c r="C556" i="1"/>
  <c r="G555" i="1"/>
  <c r="D555" i="1"/>
  <c r="C555" i="1"/>
  <c r="H555" i="1" s="1"/>
  <c r="G554" i="1"/>
  <c r="D554" i="1"/>
  <c r="C554" i="1"/>
  <c r="H554" i="1" s="1"/>
  <c r="D553" i="1"/>
  <c r="C553" i="1"/>
  <c r="D552" i="1"/>
  <c r="H552" i="1" s="1"/>
  <c r="C552" i="1"/>
  <c r="G552" i="1" s="1"/>
  <c r="D551" i="1"/>
  <c r="G551" i="1" s="1"/>
  <c r="C551" i="1"/>
  <c r="H550" i="1"/>
  <c r="D550" i="1"/>
  <c r="C550" i="1"/>
  <c r="G550" i="1" s="1"/>
  <c r="G549" i="1"/>
  <c r="D549" i="1"/>
  <c r="C549" i="1"/>
  <c r="H549" i="1" s="1"/>
  <c r="D548" i="1"/>
  <c r="C548" i="1"/>
  <c r="D547" i="1"/>
  <c r="C547" i="1"/>
  <c r="H547" i="1" s="1"/>
  <c r="D546" i="1"/>
  <c r="H546" i="1" s="1"/>
  <c r="C546" i="1"/>
  <c r="G545" i="1"/>
  <c r="D545" i="1"/>
  <c r="C545" i="1"/>
  <c r="H545" i="1" s="1"/>
  <c r="H544" i="1"/>
  <c r="G544" i="1"/>
  <c r="D544" i="1"/>
  <c r="C544" i="1"/>
  <c r="G543" i="1"/>
  <c r="D543" i="1"/>
  <c r="C543" i="1"/>
  <c r="H543" i="1" s="1"/>
  <c r="D542" i="1"/>
  <c r="C542" i="1"/>
  <c r="D541" i="1"/>
  <c r="C541" i="1"/>
  <c r="H540" i="1"/>
  <c r="G540" i="1"/>
  <c r="D540" i="1"/>
  <c r="C540" i="1"/>
  <c r="D539" i="1"/>
  <c r="C539" i="1"/>
  <c r="H539" i="1" s="1"/>
  <c r="G538" i="1"/>
  <c r="D538" i="1"/>
  <c r="C538" i="1"/>
  <c r="H537" i="1"/>
  <c r="G537" i="1"/>
  <c r="D537" i="1"/>
  <c r="C537" i="1"/>
  <c r="G536" i="1"/>
  <c r="D536" i="1"/>
  <c r="C536" i="1"/>
  <c r="H536" i="1" s="1"/>
  <c r="D535" i="1"/>
  <c r="C535" i="1"/>
  <c r="D534" i="1"/>
  <c r="C534" i="1"/>
  <c r="G533" i="1"/>
  <c r="D533" i="1"/>
  <c r="C533" i="1"/>
  <c r="H533" i="1" s="1"/>
  <c r="G532" i="1"/>
  <c r="D532" i="1"/>
  <c r="C532" i="1"/>
  <c r="H532" i="1" s="1"/>
  <c r="G531" i="1"/>
  <c r="D531" i="1"/>
  <c r="H531" i="1" s="1"/>
  <c r="C531" i="1"/>
  <c r="G530" i="1"/>
  <c r="D530" i="1"/>
  <c r="C530" i="1"/>
  <c r="H530" i="1" s="1"/>
  <c r="D529" i="1"/>
  <c r="D528" i="1"/>
  <c r="C528" i="1"/>
  <c r="D527" i="1"/>
  <c r="C527" i="1"/>
  <c r="G526" i="1"/>
  <c r="D526" i="1"/>
  <c r="C526" i="1"/>
  <c r="G525" i="1"/>
  <c r="D525" i="1"/>
  <c r="C525" i="1"/>
  <c r="H525" i="1" s="1"/>
  <c r="D524" i="1"/>
  <c r="C524" i="1"/>
  <c r="H524" i="1" s="1"/>
  <c r="D523" i="1"/>
  <c r="C523" i="1"/>
  <c r="D522" i="1"/>
  <c r="C522" i="1"/>
  <c r="H522" i="1" s="1"/>
  <c r="D521" i="1"/>
  <c r="C521" i="1"/>
  <c r="H521" i="1" s="1"/>
  <c r="G520" i="1"/>
  <c r="D520" i="1"/>
  <c r="C520" i="1"/>
  <c r="H519" i="1"/>
  <c r="G519" i="1"/>
  <c r="D519" i="1"/>
  <c r="C519" i="1"/>
  <c r="G518" i="1"/>
  <c r="D518" i="1"/>
  <c r="C518" i="1"/>
  <c r="H518" i="1" s="1"/>
  <c r="D517" i="1"/>
  <c r="C517" i="1"/>
  <c r="D516" i="1"/>
  <c r="C516" i="1"/>
  <c r="G515" i="1"/>
  <c r="D515" i="1"/>
  <c r="C515" i="1"/>
  <c r="H515" i="1" s="1"/>
  <c r="G514" i="1"/>
  <c r="D514" i="1"/>
  <c r="C514" i="1"/>
  <c r="H514" i="1" s="1"/>
  <c r="G513" i="1"/>
  <c r="D513" i="1"/>
  <c r="H513" i="1" s="1"/>
  <c r="C513" i="1"/>
  <c r="G512" i="1"/>
  <c r="D512" i="1"/>
  <c r="C512" i="1"/>
  <c r="H512" i="1" s="1"/>
  <c r="D511" i="1"/>
  <c r="C511" i="1"/>
  <c r="H511" i="1" s="1"/>
  <c r="D510" i="1"/>
  <c r="C510" i="1"/>
  <c r="D509" i="1"/>
  <c r="C509" i="1"/>
  <c r="G508" i="1"/>
  <c r="D508" i="1"/>
  <c r="C508" i="1"/>
  <c r="G507" i="1"/>
  <c r="D507" i="1"/>
  <c r="C507" i="1"/>
  <c r="H507" i="1" s="1"/>
  <c r="D506" i="1"/>
  <c r="C506" i="1"/>
  <c r="H506" i="1" s="1"/>
  <c r="D505" i="1"/>
  <c r="C505" i="1"/>
  <c r="D504" i="1"/>
  <c r="C504" i="1"/>
  <c r="H504" i="1" s="1"/>
  <c r="D503" i="1"/>
  <c r="C503" i="1"/>
  <c r="H503" i="1" s="1"/>
  <c r="G502" i="1"/>
  <c r="D502" i="1"/>
  <c r="C502" i="1"/>
  <c r="H501" i="1"/>
  <c r="G501" i="1"/>
  <c r="D501" i="1"/>
  <c r="C501" i="1"/>
  <c r="G500" i="1"/>
  <c r="D500" i="1"/>
  <c r="C500" i="1"/>
  <c r="H500" i="1" s="1"/>
  <c r="D499" i="1"/>
  <c r="C499" i="1"/>
  <c r="D498" i="1"/>
  <c r="C498" i="1"/>
  <c r="G497" i="1"/>
  <c r="D497" i="1"/>
  <c r="C497" i="1"/>
  <c r="H497" i="1" s="1"/>
  <c r="G496" i="1"/>
  <c r="D496" i="1"/>
  <c r="C496" i="1"/>
  <c r="H496" i="1" s="1"/>
  <c r="G495" i="1"/>
  <c r="D495" i="1"/>
  <c r="H495" i="1" s="1"/>
  <c r="C495" i="1"/>
  <c r="G494" i="1"/>
  <c r="D494" i="1"/>
  <c r="C494" i="1"/>
  <c r="H494" i="1" s="1"/>
  <c r="D493" i="1"/>
  <c r="C493" i="1"/>
  <c r="H493" i="1" s="1"/>
  <c r="D492" i="1"/>
  <c r="C492" i="1"/>
  <c r="D491" i="1"/>
  <c r="C491" i="1"/>
  <c r="G490" i="1"/>
  <c r="D490" i="1"/>
  <c r="C490" i="1"/>
  <c r="G489" i="1"/>
  <c r="D489" i="1"/>
  <c r="C489" i="1"/>
  <c r="H489" i="1" s="1"/>
  <c r="D488" i="1"/>
  <c r="C488" i="1"/>
  <c r="H488" i="1" s="1"/>
  <c r="D487" i="1"/>
  <c r="C487" i="1"/>
  <c r="D486" i="1"/>
  <c r="C486" i="1"/>
  <c r="H486" i="1" s="1"/>
  <c r="D484" i="1"/>
  <c r="C484" i="1"/>
  <c r="D483" i="1"/>
  <c r="G483" i="1" s="1"/>
  <c r="C483" i="1"/>
  <c r="D482" i="1"/>
  <c r="C482" i="1"/>
  <c r="H482" i="1" s="1"/>
  <c r="D481" i="1"/>
  <c r="C481" i="1"/>
  <c r="H480" i="1"/>
  <c r="D480" i="1"/>
  <c r="C480" i="1"/>
  <c r="G480" i="1" s="1"/>
  <c r="G479" i="1"/>
  <c r="D479" i="1"/>
  <c r="C479" i="1"/>
  <c r="D478" i="1"/>
  <c r="G478" i="1" s="1"/>
  <c r="C478" i="1"/>
  <c r="D477" i="1"/>
  <c r="H477" i="1" s="1"/>
  <c r="C477" i="1"/>
  <c r="G477" i="1" s="1"/>
  <c r="D476" i="1"/>
  <c r="C476" i="1"/>
  <c r="G475" i="1"/>
  <c r="D475" i="1"/>
  <c r="C475" i="1"/>
  <c r="H474" i="1"/>
  <c r="D474" i="1"/>
  <c r="C474" i="1"/>
  <c r="G474" i="1" s="1"/>
  <c r="D472" i="1"/>
  <c r="G472" i="1" s="1"/>
  <c r="C472" i="1"/>
  <c r="D471" i="1"/>
  <c r="G471" i="1" s="1"/>
  <c r="C471" i="1"/>
  <c r="D470" i="1"/>
  <c r="C470" i="1"/>
  <c r="D469" i="1"/>
  <c r="C469" i="1"/>
  <c r="H468" i="1"/>
  <c r="G468" i="1"/>
  <c r="D468" i="1"/>
  <c r="C468" i="1"/>
  <c r="G467" i="1"/>
  <c r="D467" i="1"/>
  <c r="C467" i="1"/>
  <c r="H467" i="1" s="1"/>
  <c r="D466" i="1"/>
  <c r="C466" i="1"/>
  <c r="G465" i="1"/>
  <c r="D465" i="1"/>
  <c r="C465" i="1"/>
  <c r="H465" i="1" s="1"/>
  <c r="D464" i="1"/>
  <c r="C464" i="1"/>
  <c r="D463" i="1"/>
  <c r="C463" i="1"/>
  <c r="D462" i="1"/>
  <c r="C462" i="1"/>
  <c r="G462" i="1" s="1"/>
  <c r="G461" i="1"/>
  <c r="D461" i="1"/>
  <c r="C461" i="1"/>
  <c r="D460" i="1"/>
  <c r="D459" i="1"/>
  <c r="H459" i="1" s="1"/>
  <c r="C459" i="1"/>
  <c r="D458" i="1"/>
  <c r="C458" i="1"/>
  <c r="G457" i="1"/>
  <c r="D457" i="1"/>
  <c r="C457" i="1"/>
  <c r="H456" i="1"/>
  <c r="D456" i="1"/>
  <c r="C456" i="1"/>
  <c r="G456" i="1" s="1"/>
  <c r="G455" i="1"/>
  <c r="D455" i="1"/>
  <c r="C455" i="1"/>
  <c r="G454" i="1"/>
  <c r="D454" i="1"/>
  <c r="C454" i="1"/>
  <c r="D453" i="1"/>
  <c r="C453" i="1"/>
  <c r="D452" i="1"/>
  <c r="C452" i="1"/>
  <c r="D451" i="1"/>
  <c r="C451" i="1"/>
  <c r="H450" i="1"/>
  <c r="G450" i="1"/>
  <c r="D450" i="1"/>
  <c r="C450" i="1"/>
  <c r="G449" i="1"/>
  <c r="D449" i="1"/>
  <c r="C449" i="1"/>
  <c r="H449" i="1" s="1"/>
  <c r="D448" i="1"/>
  <c r="C448" i="1"/>
  <c r="D447" i="1"/>
  <c r="G447" i="1" s="1"/>
  <c r="C447" i="1"/>
  <c r="H447" i="1" s="1"/>
  <c r="D446" i="1"/>
  <c r="C446" i="1"/>
  <c r="D445" i="1"/>
  <c r="C445" i="1"/>
  <c r="D444" i="1"/>
  <c r="C444" i="1"/>
  <c r="G444" i="1" s="1"/>
  <c r="G443" i="1"/>
  <c r="D443" i="1"/>
  <c r="C443" i="1"/>
  <c r="D442" i="1"/>
  <c r="G442" i="1" s="1"/>
  <c r="C442" i="1"/>
  <c r="D441" i="1"/>
  <c r="H441" i="1" s="1"/>
  <c r="C441" i="1"/>
  <c r="D440" i="1"/>
  <c r="C440" i="1"/>
  <c r="G439" i="1"/>
  <c r="D439" i="1"/>
  <c r="C439" i="1"/>
  <c r="D438" i="1"/>
  <c r="H438" i="1" s="1"/>
  <c r="C438" i="1"/>
  <c r="G438" i="1" s="1"/>
  <c r="G437" i="1"/>
  <c r="D437" i="1"/>
  <c r="C437" i="1"/>
  <c r="D436" i="1"/>
  <c r="G436" i="1" s="1"/>
  <c r="C436" i="1"/>
  <c r="D435" i="1"/>
  <c r="C435" i="1"/>
  <c r="D434" i="1"/>
  <c r="C434" i="1"/>
  <c r="H434" i="1" s="1"/>
  <c r="D433" i="1"/>
  <c r="C433" i="1"/>
  <c r="H432" i="1"/>
  <c r="G432" i="1"/>
  <c r="D432" i="1"/>
  <c r="C432" i="1"/>
  <c r="D431" i="1"/>
  <c r="C431" i="1"/>
  <c r="H431" i="1" s="1"/>
  <c r="D430" i="1"/>
  <c r="C430" i="1"/>
  <c r="H430" i="1" s="1"/>
  <c r="D429" i="1"/>
  <c r="C429" i="1"/>
  <c r="H429" i="1" s="1"/>
  <c r="D428" i="1"/>
  <c r="C428" i="1"/>
  <c r="G427" i="1"/>
  <c r="D427" i="1"/>
  <c r="C427" i="1"/>
  <c r="H427" i="1" s="1"/>
  <c r="D426" i="1"/>
  <c r="C426" i="1"/>
  <c r="H423" i="1"/>
  <c r="G423" i="1"/>
  <c r="D423" i="1"/>
  <c r="C423" i="1"/>
  <c r="D422" i="1"/>
  <c r="G422" i="1" s="1"/>
  <c r="C422" i="1"/>
  <c r="D421" i="1"/>
  <c r="G421" i="1" s="1"/>
  <c r="C421" i="1"/>
  <c r="H421" i="1" s="1"/>
  <c r="G416" i="1"/>
  <c r="D416" i="1"/>
  <c r="C416" i="1"/>
  <c r="H416" i="1" s="1"/>
  <c r="D415" i="1"/>
  <c r="C415" i="1"/>
  <c r="D414" i="1"/>
  <c r="C414" i="1"/>
  <c r="H411" i="1"/>
  <c r="D411" i="1"/>
  <c r="C411" i="1"/>
  <c r="G411" i="1" s="1"/>
  <c r="D410" i="1"/>
  <c r="C410" i="1"/>
  <c r="H410" i="1" s="1"/>
  <c r="D409" i="1"/>
  <c r="C409" i="1"/>
  <c r="D408" i="1"/>
  <c r="H408" i="1" s="1"/>
  <c r="C408" i="1"/>
  <c r="D407" i="1"/>
  <c r="C407" i="1"/>
  <c r="D406" i="1"/>
  <c r="C406" i="1"/>
  <c r="D405" i="1"/>
  <c r="C405" i="1"/>
  <c r="G405" i="1" s="1"/>
  <c r="G404" i="1"/>
  <c r="D404" i="1"/>
  <c r="C404" i="1"/>
  <c r="H404" i="1" s="1"/>
  <c r="D403" i="1"/>
  <c r="C403" i="1"/>
  <c r="H402" i="1"/>
  <c r="D402" i="1"/>
  <c r="C402" i="1"/>
  <c r="G402" i="1" s="1"/>
  <c r="D401" i="1"/>
  <c r="C401" i="1"/>
  <c r="H401" i="1" s="1"/>
  <c r="D400" i="1"/>
  <c r="C400" i="1"/>
  <c r="D399" i="1"/>
  <c r="H399" i="1" s="1"/>
  <c r="C399" i="1"/>
  <c r="D398" i="1"/>
  <c r="C398" i="1"/>
  <c r="D397" i="1"/>
  <c r="C397" i="1"/>
  <c r="D396" i="1"/>
  <c r="C396" i="1"/>
  <c r="G396" i="1" s="1"/>
  <c r="G395" i="1"/>
  <c r="D395" i="1"/>
  <c r="C395" i="1"/>
  <c r="H395" i="1" s="1"/>
  <c r="D394" i="1"/>
  <c r="C394" i="1"/>
  <c r="H393" i="1"/>
  <c r="D393" i="1"/>
  <c r="C393" i="1"/>
  <c r="G393" i="1" s="1"/>
  <c r="D392" i="1"/>
  <c r="C392" i="1"/>
  <c r="H392" i="1" s="1"/>
  <c r="D391" i="1"/>
  <c r="H391" i="1" s="1"/>
  <c r="C391" i="1"/>
  <c r="G391" i="1" s="1"/>
  <c r="D390" i="1"/>
  <c r="H390" i="1" s="1"/>
  <c r="C390" i="1"/>
  <c r="D389" i="1"/>
  <c r="C389" i="1"/>
  <c r="D388" i="1"/>
  <c r="H388" i="1" s="1"/>
  <c r="C388" i="1"/>
  <c r="D387" i="1"/>
  <c r="C387" i="1"/>
  <c r="G387" i="1" s="1"/>
  <c r="G386" i="1"/>
  <c r="D386" i="1"/>
  <c r="C386" i="1"/>
  <c r="H386" i="1" s="1"/>
  <c r="D385" i="1"/>
  <c r="H385" i="1" s="1"/>
  <c r="C385" i="1"/>
  <c r="H384" i="1"/>
  <c r="D384" i="1"/>
  <c r="C384" i="1"/>
  <c r="G384" i="1" s="1"/>
  <c r="D383" i="1"/>
  <c r="C383" i="1"/>
  <c r="H383" i="1" s="1"/>
  <c r="D382" i="1"/>
  <c r="H382" i="1" s="1"/>
  <c r="C382" i="1"/>
  <c r="H381" i="1"/>
  <c r="D381" i="1"/>
  <c r="C381" i="1"/>
  <c r="G380" i="1"/>
  <c r="D380" i="1"/>
  <c r="C380" i="1"/>
  <c r="H380" i="1" s="1"/>
  <c r="D379" i="1"/>
  <c r="H379" i="1" s="1"/>
  <c r="C379" i="1"/>
  <c r="G379" i="1" s="1"/>
  <c r="D378" i="1"/>
  <c r="H378" i="1" s="1"/>
  <c r="C378" i="1"/>
  <c r="G377" i="1"/>
  <c r="D377" i="1"/>
  <c r="C377" i="1"/>
  <c r="H376" i="1"/>
  <c r="D376" i="1"/>
  <c r="C376" i="1"/>
  <c r="G376" i="1" s="1"/>
  <c r="D375" i="1"/>
  <c r="C375" i="1"/>
  <c r="G375" i="1" s="1"/>
  <c r="D374" i="1"/>
  <c r="G374" i="1" s="1"/>
  <c r="C374" i="1"/>
  <c r="H373" i="1"/>
  <c r="D373" i="1"/>
  <c r="C373" i="1"/>
  <c r="H372" i="1"/>
  <c r="D372" i="1"/>
  <c r="C372" i="1"/>
  <c r="G372" i="1" s="1"/>
  <c r="D371" i="1"/>
  <c r="C371" i="1"/>
  <c r="H371" i="1" s="1"/>
  <c r="D370" i="1"/>
  <c r="H370" i="1" s="1"/>
  <c r="C370" i="1"/>
  <c r="H369" i="1"/>
  <c r="D369" i="1"/>
  <c r="C369" i="1"/>
  <c r="C368" i="1"/>
  <c r="D367" i="1"/>
  <c r="H367" i="1" s="1"/>
  <c r="C367" i="1"/>
  <c r="G367" i="1" s="1"/>
  <c r="D366" i="1"/>
  <c r="H366" i="1" s="1"/>
  <c r="C366" i="1"/>
  <c r="G365" i="1"/>
  <c r="D365" i="1"/>
  <c r="C365" i="1"/>
  <c r="H364" i="1"/>
  <c r="D364" i="1"/>
  <c r="C364" i="1"/>
  <c r="G364" i="1" s="1"/>
  <c r="D363" i="1"/>
  <c r="C363" i="1"/>
  <c r="G363" i="1" s="1"/>
  <c r="D362" i="1"/>
  <c r="G362" i="1" s="1"/>
  <c r="C362" i="1"/>
  <c r="H361" i="1"/>
  <c r="D361" i="1"/>
  <c r="C361" i="1"/>
  <c r="D360" i="1"/>
  <c r="C360" i="1"/>
  <c r="G360" i="1" s="1"/>
  <c r="D359" i="1"/>
  <c r="C359" i="1"/>
  <c r="H359" i="1" s="1"/>
  <c r="D358" i="1"/>
  <c r="H358" i="1" s="1"/>
  <c r="C358" i="1"/>
  <c r="H357" i="1"/>
  <c r="D357" i="1"/>
  <c r="C357" i="1"/>
  <c r="D356" i="1"/>
  <c r="C356" i="1"/>
  <c r="H356" i="1" s="1"/>
  <c r="D354" i="1"/>
  <c r="C354" i="1"/>
  <c r="G354" i="1" s="1"/>
  <c r="D353" i="1"/>
  <c r="G353" i="1" s="1"/>
  <c r="C353" i="1"/>
  <c r="D352" i="1"/>
  <c r="H352" i="1" s="1"/>
  <c r="C352" i="1"/>
  <c r="H351" i="1"/>
  <c r="D351" i="1"/>
  <c r="C351" i="1"/>
  <c r="G351" i="1" s="1"/>
  <c r="D350" i="1"/>
  <c r="C350" i="1"/>
  <c r="H350" i="1" s="1"/>
  <c r="D349" i="1"/>
  <c r="D348" i="1"/>
  <c r="C348" i="1"/>
  <c r="G348" i="1" s="1"/>
  <c r="D347" i="1"/>
  <c r="G347" i="1" s="1"/>
  <c r="C347" i="1"/>
  <c r="D346" i="1"/>
  <c r="H346" i="1" s="1"/>
  <c r="C346" i="1"/>
  <c r="H345" i="1"/>
  <c r="D345" i="1"/>
  <c r="C345" i="1"/>
  <c r="G345" i="1" s="1"/>
  <c r="D344" i="1"/>
  <c r="C344" i="1"/>
  <c r="H344" i="1" s="1"/>
  <c r="D343" i="1"/>
  <c r="H343" i="1" s="1"/>
  <c r="C343" i="1"/>
  <c r="D342" i="1"/>
  <c r="C342" i="1"/>
  <c r="G341" i="1"/>
  <c r="D341" i="1"/>
  <c r="C341" i="1"/>
  <c r="H341" i="1" s="1"/>
  <c r="H340" i="1"/>
  <c r="D340" i="1"/>
  <c r="C340" i="1"/>
  <c r="G340" i="1" s="1"/>
  <c r="D339" i="1"/>
  <c r="H339" i="1" s="1"/>
  <c r="C339" i="1"/>
  <c r="D338" i="1"/>
  <c r="C338" i="1"/>
  <c r="H337" i="1"/>
  <c r="D337" i="1"/>
  <c r="C337" i="1"/>
  <c r="G337" i="1" s="1"/>
  <c r="D336" i="1"/>
  <c r="C336" i="1"/>
  <c r="G336" i="1" s="1"/>
  <c r="D335" i="1"/>
  <c r="G335" i="1" s="1"/>
  <c r="C335" i="1"/>
  <c r="D334" i="1"/>
  <c r="H334" i="1" s="1"/>
  <c r="C334" i="1"/>
  <c r="D333" i="1"/>
  <c r="C333" i="1"/>
  <c r="G333" i="1" s="1"/>
  <c r="D332" i="1"/>
  <c r="C332" i="1"/>
  <c r="D331" i="1"/>
  <c r="H331" i="1" s="1"/>
  <c r="C331" i="1"/>
  <c r="D330" i="1"/>
  <c r="C330" i="1"/>
  <c r="D329" i="1"/>
  <c r="C329" i="1"/>
  <c r="H329" i="1" s="1"/>
  <c r="H328" i="1"/>
  <c r="D328" i="1"/>
  <c r="C328" i="1"/>
  <c r="G328" i="1" s="1"/>
  <c r="D327" i="1"/>
  <c r="H327" i="1" s="1"/>
  <c r="C327" i="1"/>
  <c r="D326" i="1"/>
  <c r="C326" i="1"/>
  <c r="H325" i="1"/>
  <c r="D325" i="1"/>
  <c r="C325" i="1"/>
  <c r="G325" i="1" s="1"/>
  <c r="D324" i="1"/>
  <c r="C324" i="1"/>
  <c r="G324" i="1" s="1"/>
  <c r="D323" i="1"/>
  <c r="G323" i="1" s="1"/>
  <c r="C323" i="1"/>
  <c r="D322" i="1"/>
  <c r="H322" i="1" s="1"/>
  <c r="C322" i="1"/>
  <c r="D321" i="1"/>
  <c r="C321" i="1"/>
  <c r="G321" i="1" s="1"/>
  <c r="D320" i="1"/>
  <c r="C320" i="1"/>
  <c r="D319" i="1"/>
  <c r="H319" i="1" s="1"/>
  <c r="C319" i="1"/>
  <c r="D318" i="1"/>
  <c r="C318" i="1"/>
  <c r="D317" i="1"/>
  <c r="C317" i="1"/>
  <c r="H317" i="1" s="1"/>
  <c r="D316" i="1"/>
  <c r="H315" i="1"/>
  <c r="D315" i="1"/>
  <c r="C315" i="1"/>
  <c r="G315" i="1" s="1"/>
  <c r="D314" i="1"/>
  <c r="C314" i="1"/>
  <c r="H313" i="1"/>
  <c r="D313" i="1"/>
  <c r="C313" i="1"/>
  <c r="H312" i="1"/>
  <c r="D312" i="1"/>
  <c r="C312" i="1"/>
  <c r="D311" i="1"/>
  <c r="C311" i="1"/>
  <c r="H311" i="1" s="1"/>
  <c r="D310" i="1"/>
  <c r="H310" i="1" s="1"/>
  <c r="C310" i="1"/>
  <c r="G310" i="1" s="1"/>
  <c r="D309" i="1"/>
  <c r="H309" i="1" s="1"/>
  <c r="C309" i="1"/>
  <c r="G308" i="1"/>
  <c r="D308" i="1"/>
  <c r="C308" i="1"/>
  <c r="H307" i="1"/>
  <c r="D307" i="1"/>
  <c r="C307" i="1"/>
  <c r="G307" i="1" s="1"/>
  <c r="D306" i="1"/>
  <c r="C306" i="1"/>
  <c r="G305" i="1"/>
  <c r="D305" i="1"/>
  <c r="C305" i="1"/>
  <c r="H305" i="1" s="1"/>
  <c r="D304" i="1"/>
  <c r="G302" i="1"/>
  <c r="D302" i="1"/>
  <c r="C302" i="1"/>
  <c r="H302" i="1" s="1"/>
  <c r="H301" i="1"/>
  <c r="D301" i="1"/>
  <c r="C301" i="1"/>
  <c r="H300" i="1"/>
  <c r="D300" i="1"/>
  <c r="C300" i="1"/>
  <c r="D299" i="1"/>
  <c r="C299" i="1"/>
  <c r="D298" i="1"/>
  <c r="H298" i="1" s="1"/>
  <c r="C298" i="1"/>
  <c r="G298" i="1" s="1"/>
  <c r="D294" i="1"/>
  <c r="H294" i="1" s="1"/>
  <c r="C294" i="1"/>
  <c r="D293" i="1"/>
  <c r="C293" i="1"/>
  <c r="H292" i="1"/>
  <c r="D292" i="1"/>
  <c r="C292" i="1"/>
  <c r="G292" i="1" s="1"/>
  <c r="D291" i="1"/>
  <c r="C291" i="1"/>
  <c r="D290" i="1"/>
  <c r="G290" i="1" s="1"/>
  <c r="C290" i="1"/>
  <c r="D289" i="1"/>
  <c r="H289" i="1" s="1"/>
  <c r="C289" i="1"/>
  <c r="G289" i="1" s="1"/>
  <c r="H288" i="1"/>
  <c r="G288" i="1"/>
  <c r="D288" i="1"/>
  <c r="C288" i="1"/>
  <c r="D287" i="1"/>
  <c r="C287" i="1"/>
  <c r="H286" i="1"/>
  <c r="D286" i="1"/>
  <c r="C286" i="1"/>
  <c r="G286" i="1" s="1"/>
  <c r="D285" i="1"/>
  <c r="H285" i="1" s="1"/>
  <c r="C285" i="1"/>
  <c r="G285" i="1" s="1"/>
  <c r="G284" i="1"/>
  <c r="D284" i="1"/>
  <c r="C284" i="1"/>
  <c r="H283" i="1"/>
  <c r="D283" i="1"/>
  <c r="C283" i="1"/>
  <c r="G283" i="1" s="1"/>
  <c r="D282" i="1"/>
  <c r="C282" i="1"/>
  <c r="D281" i="1"/>
  <c r="C281" i="1"/>
  <c r="H281" i="1" s="1"/>
  <c r="H280" i="1"/>
  <c r="D280" i="1"/>
  <c r="C280" i="1"/>
  <c r="G280" i="1" s="1"/>
  <c r="G279" i="1"/>
  <c r="D279" i="1"/>
  <c r="C279" i="1"/>
  <c r="H279" i="1" s="1"/>
  <c r="G278" i="1"/>
  <c r="D278" i="1"/>
  <c r="C278" i="1"/>
  <c r="H277" i="1"/>
  <c r="D277" i="1"/>
  <c r="C277" i="1"/>
  <c r="D276" i="1"/>
  <c r="C276" i="1"/>
  <c r="H276" i="1" s="1"/>
  <c r="D275" i="1"/>
  <c r="C275" i="1"/>
  <c r="D274" i="1"/>
  <c r="H274" i="1" s="1"/>
  <c r="C274" i="1"/>
  <c r="D273" i="1"/>
  <c r="C273" i="1"/>
  <c r="G273" i="1" s="1"/>
  <c r="D272" i="1"/>
  <c r="G272" i="1" s="1"/>
  <c r="C272" i="1"/>
  <c r="D271" i="1"/>
  <c r="C271" i="1"/>
  <c r="D270" i="1"/>
  <c r="H270" i="1" s="1"/>
  <c r="C270" i="1"/>
  <c r="D269" i="1"/>
  <c r="C269" i="1"/>
  <c r="H268" i="1"/>
  <c r="D268" i="1"/>
  <c r="C268" i="1"/>
  <c r="G268" i="1" s="1"/>
  <c r="D267" i="1"/>
  <c r="C267" i="1"/>
  <c r="H267" i="1" s="1"/>
  <c r="G266" i="1"/>
  <c r="D266" i="1"/>
  <c r="C266" i="1"/>
  <c r="H265" i="1"/>
  <c r="D265" i="1"/>
  <c r="C265" i="1"/>
  <c r="G265" i="1" s="1"/>
  <c r="D264" i="1"/>
  <c r="C264" i="1"/>
  <c r="D263" i="1"/>
  <c r="C263" i="1"/>
  <c r="D262" i="1"/>
  <c r="C262" i="1"/>
  <c r="G261" i="1"/>
  <c r="D261" i="1"/>
  <c r="C261" i="1"/>
  <c r="H261" i="1" s="1"/>
  <c r="D260" i="1"/>
  <c r="C260" i="1"/>
  <c r="H259" i="1"/>
  <c r="D259" i="1"/>
  <c r="C259" i="1"/>
  <c r="D258" i="1"/>
  <c r="D257" i="1"/>
  <c r="C257" i="1"/>
  <c r="H256" i="1"/>
  <c r="D256" i="1"/>
  <c r="C256" i="1"/>
  <c r="G256" i="1" s="1"/>
  <c r="H255" i="1"/>
  <c r="D255" i="1"/>
  <c r="C255" i="1"/>
  <c r="G255" i="1" s="1"/>
  <c r="D254" i="1"/>
  <c r="G254" i="1" s="1"/>
  <c r="C254" i="1"/>
  <c r="D253" i="1"/>
  <c r="C253" i="1"/>
  <c r="D252" i="1"/>
  <c r="H252" i="1" s="1"/>
  <c r="C252" i="1"/>
  <c r="D251" i="1"/>
  <c r="C251" i="1"/>
  <c r="H251" i="1" s="1"/>
  <c r="D250" i="1"/>
  <c r="C250" i="1"/>
  <c r="D249" i="1"/>
  <c r="C249" i="1"/>
  <c r="H249" i="1" s="1"/>
  <c r="D248" i="1"/>
  <c r="C248" i="1"/>
  <c r="H248" i="1" s="1"/>
  <c r="H247" i="1"/>
  <c r="D247" i="1"/>
  <c r="C247" i="1"/>
  <c r="G247" i="1" s="1"/>
  <c r="H246" i="1"/>
  <c r="D246" i="1"/>
  <c r="C246" i="1"/>
  <c r="G246" i="1" s="1"/>
  <c r="D245" i="1"/>
  <c r="C245" i="1"/>
  <c r="G245" i="1" s="1"/>
  <c r="D244" i="1"/>
  <c r="H244" i="1" s="1"/>
  <c r="C244" i="1"/>
  <c r="D243" i="1"/>
  <c r="C243" i="1"/>
  <c r="H242" i="1"/>
  <c r="G242" i="1"/>
  <c r="D242" i="1"/>
  <c r="C242" i="1"/>
  <c r="D241" i="1"/>
  <c r="C241" i="1"/>
  <c r="G241" i="1" s="1"/>
  <c r="D240" i="1"/>
  <c r="C240" i="1"/>
  <c r="G239" i="1"/>
  <c r="D239" i="1"/>
  <c r="H239" i="1" s="1"/>
  <c r="C239" i="1"/>
  <c r="D238" i="1"/>
  <c r="C238" i="1"/>
  <c r="D237" i="1"/>
  <c r="C237" i="1"/>
  <c r="G237" i="1" s="1"/>
  <c r="D236" i="1"/>
  <c r="G236" i="1" s="1"/>
  <c r="C236" i="1"/>
  <c r="D235" i="1"/>
  <c r="C235" i="1"/>
  <c r="G234" i="1"/>
  <c r="D234" i="1"/>
  <c r="C234" i="1"/>
  <c r="H234" i="1" s="1"/>
  <c r="D233" i="1"/>
  <c r="C233" i="1"/>
  <c r="H233" i="1" s="1"/>
  <c r="H232" i="1"/>
  <c r="D232" i="1"/>
  <c r="C232" i="1"/>
  <c r="H231" i="1"/>
  <c r="D231" i="1"/>
  <c r="G231" i="1" s="1"/>
  <c r="C231" i="1"/>
  <c r="D230" i="1"/>
  <c r="C230" i="1"/>
  <c r="D229" i="1"/>
  <c r="H229" i="1" s="1"/>
  <c r="C229" i="1"/>
  <c r="G228" i="1"/>
  <c r="D228" i="1"/>
  <c r="C228" i="1"/>
  <c r="H228" i="1" s="1"/>
  <c r="D227" i="1"/>
  <c r="C227" i="1"/>
  <c r="D226" i="1"/>
  <c r="D225" i="1"/>
  <c r="C225" i="1"/>
  <c r="H225" i="1" s="1"/>
  <c r="D224" i="1"/>
  <c r="C224" i="1"/>
  <c r="G224" i="1" s="1"/>
  <c r="H223" i="1"/>
  <c r="D223" i="1"/>
  <c r="C223" i="1"/>
  <c r="G223" i="1" s="1"/>
  <c r="D222" i="1"/>
  <c r="C222" i="1"/>
  <c r="D221" i="1"/>
  <c r="C221" i="1"/>
  <c r="G221" i="1" s="1"/>
  <c r="D220" i="1"/>
  <c r="C220" i="1"/>
  <c r="H220" i="1" s="1"/>
  <c r="D219" i="1"/>
  <c r="C219" i="1"/>
  <c r="H219" i="1" s="1"/>
  <c r="H218" i="1"/>
  <c r="D218" i="1"/>
  <c r="C218" i="1"/>
  <c r="G218" i="1" s="1"/>
  <c r="D217" i="1"/>
  <c r="D216" i="1"/>
  <c r="C216" i="1"/>
  <c r="H216" i="1" s="1"/>
  <c r="H215" i="1"/>
  <c r="D215" i="1"/>
  <c r="C215" i="1"/>
  <c r="G215" i="1" s="1"/>
  <c r="G214" i="1"/>
  <c r="D214" i="1"/>
  <c r="C214" i="1"/>
  <c r="H214" i="1" s="1"/>
  <c r="D213" i="1"/>
  <c r="C213" i="1"/>
  <c r="H213" i="1" s="1"/>
  <c r="D212" i="1"/>
  <c r="C212" i="1"/>
  <c r="G212" i="1" s="1"/>
  <c r="H211" i="1"/>
  <c r="D211" i="1"/>
  <c r="C211" i="1"/>
  <c r="G211" i="1" s="1"/>
  <c r="D210" i="1"/>
  <c r="C210" i="1"/>
  <c r="D209" i="1"/>
  <c r="C209" i="1"/>
  <c r="G209" i="1" s="1"/>
  <c r="D208" i="1"/>
  <c r="C208" i="1"/>
  <c r="H208" i="1" s="1"/>
  <c r="D207" i="1"/>
  <c r="C207" i="1"/>
  <c r="H207" i="1" s="1"/>
  <c r="D206" i="1"/>
  <c r="H206" i="1" s="1"/>
  <c r="C206" i="1"/>
  <c r="D205" i="1"/>
  <c r="C205" i="1"/>
  <c r="H205" i="1" s="1"/>
  <c r="D204" i="1"/>
  <c r="C204" i="1"/>
  <c r="H204" i="1" s="1"/>
  <c r="H203" i="1"/>
  <c r="D203" i="1"/>
  <c r="C203" i="1"/>
  <c r="G203" i="1" s="1"/>
  <c r="G202" i="1"/>
  <c r="D202" i="1"/>
  <c r="C202" i="1"/>
  <c r="H202" i="1" s="1"/>
  <c r="D201" i="1"/>
  <c r="C201" i="1"/>
  <c r="H201" i="1" s="1"/>
  <c r="D200" i="1"/>
  <c r="C200" i="1"/>
  <c r="G200" i="1" s="1"/>
  <c r="H199" i="1"/>
  <c r="D199" i="1"/>
  <c r="C199" i="1"/>
  <c r="G199" i="1" s="1"/>
  <c r="D198" i="1"/>
  <c r="C198" i="1"/>
  <c r="D197" i="1"/>
  <c r="C197" i="1"/>
  <c r="G197" i="1" s="1"/>
  <c r="D196" i="1"/>
  <c r="C196" i="1"/>
  <c r="H196" i="1" s="1"/>
  <c r="D195" i="1"/>
  <c r="C195" i="1"/>
  <c r="H195" i="1" s="1"/>
  <c r="D194" i="1"/>
  <c r="H194" i="1" s="1"/>
  <c r="C194" i="1"/>
  <c r="D193" i="1"/>
  <c r="C193" i="1"/>
  <c r="H193" i="1" s="1"/>
  <c r="D192" i="1"/>
  <c r="C192" i="1"/>
  <c r="H192" i="1" s="1"/>
  <c r="H191" i="1"/>
  <c r="D191" i="1"/>
  <c r="C191" i="1"/>
  <c r="G191" i="1" s="1"/>
  <c r="G190" i="1"/>
  <c r="D190" i="1"/>
  <c r="C190" i="1"/>
  <c r="H190" i="1" s="1"/>
  <c r="D189" i="1"/>
  <c r="C189" i="1"/>
  <c r="H189" i="1" s="1"/>
  <c r="D188" i="1"/>
  <c r="C188" i="1"/>
  <c r="G188" i="1" s="1"/>
  <c r="H187" i="1"/>
  <c r="D187" i="1"/>
  <c r="C187" i="1"/>
  <c r="G187" i="1" s="1"/>
  <c r="D186" i="1"/>
  <c r="C186" i="1"/>
  <c r="D185" i="1"/>
  <c r="C185" i="1"/>
  <c r="G185" i="1" s="1"/>
  <c r="D184" i="1"/>
  <c r="C184" i="1"/>
  <c r="H184" i="1" s="1"/>
  <c r="D183" i="1"/>
  <c r="C183" i="1"/>
  <c r="H183" i="1" s="1"/>
  <c r="D182" i="1"/>
  <c r="H182" i="1" s="1"/>
  <c r="C182" i="1"/>
  <c r="D181" i="1"/>
  <c r="C181" i="1"/>
  <c r="H181" i="1" s="1"/>
  <c r="D180" i="1"/>
  <c r="C180" i="1"/>
  <c r="H180" i="1" s="1"/>
  <c r="H179" i="1"/>
  <c r="D179" i="1"/>
  <c r="C179" i="1"/>
  <c r="G179" i="1" s="1"/>
  <c r="G178" i="1"/>
  <c r="D178" i="1"/>
  <c r="C178" i="1"/>
  <c r="H178" i="1" s="1"/>
  <c r="D177" i="1"/>
  <c r="C177" i="1"/>
  <c r="D176" i="1"/>
  <c r="C176" i="1"/>
  <c r="G176" i="1" s="1"/>
  <c r="H175" i="1"/>
  <c r="D175" i="1"/>
  <c r="C175" i="1"/>
  <c r="G175" i="1" s="1"/>
  <c r="D174" i="1"/>
  <c r="C174" i="1"/>
  <c r="D173" i="1"/>
  <c r="C173" i="1"/>
  <c r="G173" i="1" s="1"/>
  <c r="D172" i="1"/>
  <c r="C172" i="1"/>
  <c r="H172" i="1" s="1"/>
  <c r="D171" i="1"/>
  <c r="C171" i="1"/>
  <c r="D170" i="1"/>
  <c r="H170" i="1" s="1"/>
  <c r="C170" i="1"/>
  <c r="D169" i="1"/>
  <c r="C169" i="1"/>
  <c r="H169" i="1" s="1"/>
  <c r="D168" i="1"/>
  <c r="C168" i="1"/>
  <c r="H167" i="1"/>
  <c r="D167" i="1"/>
  <c r="C167" i="1"/>
  <c r="G167" i="1" s="1"/>
  <c r="G166" i="1"/>
  <c r="D166" i="1"/>
  <c r="C166" i="1"/>
  <c r="H166" i="1" s="1"/>
  <c r="D165" i="1"/>
  <c r="C165" i="1"/>
  <c r="D164" i="1"/>
  <c r="C164" i="1"/>
  <c r="G164" i="1" s="1"/>
  <c r="H163" i="1"/>
  <c r="D163" i="1"/>
  <c r="C163" i="1"/>
  <c r="G163" i="1" s="1"/>
  <c r="D162" i="1"/>
  <c r="C162" i="1"/>
  <c r="D161" i="1"/>
  <c r="C161" i="1"/>
  <c r="G161" i="1" s="1"/>
  <c r="D160" i="1"/>
  <c r="D159" i="1"/>
  <c r="C159" i="1"/>
  <c r="D158" i="1"/>
  <c r="H158" i="1" s="1"/>
  <c r="C158" i="1"/>
  <c r="D157" i="1"/>
  <c r="C157" i="1"/>
  <c r="H157" i="1" s="1"/>
  <c r="D156" i="1"/>
  <c r="C156" i="1"/>
  <c r="H155" i="1"/>
  <c r="D155" i="1"/>
  <c r="C155" i="1"/>
  <c r="G155" i="1" s="1"/>
  <c r="G154" i="1"/>
  <c r="D154" i="1"/>
  <c r="C154" i="1"/>
  <c r="H154" i="1" s="1"/>
  <c r="D153" i="1"/>
  <c r="C153" i="1"/>
  <c r="D152" i="1"/>
  <c r="C152" i="1"/>
  <c r="G152" i="1" s="1"/>
  <c r="H151" i="1"/>
  <c r="D151" i="1"/>
  <c r="C151" i="1"/>
  <c r="G151" i="1" s="1"/>
  <c r="D150" i="1"/>
  <c r="C150" i="1"/>
  <c r="D149" i="1"/>
  <c r="C149" i="1"/>
  <c r="G149" i="1" s="1"/>
  <c r="D147" i="1"/>
  <c r="C147" i="1"/>
  <c r="D146" i="1"/>
  <c r="H146" i="1" s="1"/>
  <c r="C146" i="1"/>
  <c r="D145" i="1"/>
  <c r="C145" i="1"/>
  <c r="H145" i="1" s="1"/>
  <c r="D144" i="1"/>
  <c r="C144" i="1"/>
  <c r="H143" i="1"/>
  <c r="D143" i="1"/>
  <c r="C143" i="1"/>
  <c r="G143" i="1" s="1"/>
  <c r="G142" i="1"/>
  <c r="D142" i="1"/>
  <c r="C142" i="1"/>
  <c r="H142" i="1" s="1"/>
  <c r="D141" i="1"/>
  <c r="C141" i="1"/>
  <c r="D140" i="1"/>
  <c r="C140" i="1"/>
  <c r="G140" i="1" s="1"/>
  <c r="H139" i="1"/>
  <c r="D139" i="1"/>
  <c r="C139" i="1"/>
  <c r="G139" i="1" s="1"/>
  <c r="D138" i="1"/>
  <c r="C138" i="1"/>
  <c r="D137" i="1"/>
  <c r="C137" i="1"/>
  <c r="G137" i="1" s="1"/>
  <c r="D136" i="1"/>
  <c r="C136" i="1"/>
  <c r="H136" i="1" s="1"/>
  <c r="D135" i="1"/>
  <c r="C135" i="1"/>
  <c r="D134" i="1"/>
  <c r="H134" i="1" s="1"/>
  <c r="C134" i="1"/>
  <c r="D133" i="1"/>
  <c r="C133" i="1"/>
  <c r="H133" i="1" s="1"/>
  <c r="D132" i="1"/>
  <c r="C132" i="1"/>
  <c r="H131" i="1"/>
  <c r="D131" i="1"/>
  <c r="C131" i="1"/>
  <c r="G131" i="1" s="1"/>
  <c r="D130" i="1"/>
  <c r="G130" i="1" s="1"/>
  <c r="C130" i="1"/>
  <c r="D129" i="1"/>
  <c r="C129" i="1"/>
  <c r="D128" i="1"/>
  <c r="C128" i="1"/>
  <c r="G128" i="1" s="1"/>
  <c r="H127" i="1"/>
  <c r="D127" i="1"/>
  <c r="C127" i="1"/>
  <c r="G127" i="1" s="1"/>
  <c r="D126" i="1"/>
  <c r="C126" i="1"/>
  <c r="D125" i="1"/>
  <c r="C125" i="1"/>
  <c r="G125" i="1" s="1"/>
  <c r="D124" i="1"/>
  <c r="C124" i="1"/>
  <c r="H124" i="1" s="1"/>
  <c r="D123" i="1"/>
  <c r="C123" i="1"/>
  <c r="D122" i="1"/>
  <c r="H122" i="1" s="1"/>
  <c r="C122" i="1"/>
  <c r="D121" i="1"/>
  <c r="C121" i="1"/>
  <c r="H121" i="1" s="1"/>
  <c r="D120" i="1"/>
  <c r="C120" i="1"/>
  <c r="H119" i="1"/>
  <c r="D119" i="1"/>
  <c r="C119" i="1"/>
  <c r="G119" i="1" s="1"/>
  <c r="G118" i="1"/>
  <c r="D118" i="1"/>
  <c r="C118" i="1"/>
  <c r="H118" i="1" s="1"/>
  <c r="D117" i="1"/>
  <c r="C117" i="1"/>
  <c r="D116" i="1"/>
  <c r="C116" i="1"/>
  <c r="G116" i="1" s="1"/>
  <c r="H115" i="1"/>
  <c r="D115" i="1"/>
  <c r="C115" i="1"/>
  <c r="G115" i="1" s="1"/>
  <c r="H114" i="1"/>
  <c r="D114" i="1"/>
  <c r="C114" i="1"/>
  <c r="G114" i="1" s="1"/>
  <c r="D113" i="1"/>
  <c r="C113" i="1"/>
  <c r="D112" i="1"/>
  <c r="G112" i="1" s="1"/>
  <c r="C112" i="1"/>
  <c r="D111" i="1"/>
  <c r="C111" i="1"/>
  <c r="G111" i="1" s="1"/>
  <c r="D110" i="1"/>
  <c r="C110" i="1"/>
  <c r="D109" i="1"/>
  <c r="C109" i="1"/>
  <c r="H109" i="1" s="1"/>
  <c r="H108" i="1"/>
  <c r="D108" i="1"/>
  <c r="C108" i="1"/>
  <c r="G108" i="1" s="1"/>
  <c r="D107" i="1"/>
  <c r="H107" i="1" s="1"/>
  <c r="C107" i="1"/>
  <c r="D106" i="1"/>
  <c r="C106" i="1"/>
  <c r="H106" i="1" s="1"/>
  <c r="D105" i="1"/>
  <c r="C105" i="1"/>
  <c r="G105" i="1" s="1"/>
  <c r="D104" i="1"/>
  <c r="C104" i="1"/>
  <c r="H103" i="1"/>
  <c r="D103" i="1"/>
  <c r="C103" i="1"/>
  <c r="G103" i="1" s="1"/>
  <c r="H102" i="1"/>
  <c r="D102" i="1"/>
  <c r="C102" i="1"/>
  <c r="G102" i="1" s="1"/>
  <c r="D101" i="1"/>
  <c r="H101" i="1" s="1"/>
  <c r="C101" i="1"/>
  <c r="D100" i="1"/>
  <c r="H100" i="1" s="1"/>
  <c r="C100" i="1"/>
  <c r="D99" i="1"/>
  <c r="C99" i="1"/>
  <c r="G99" i="1" s="1"/>
  <c r="D98" i="1"/>
  <c r="C98" i="1"/>
  <c r="G98" i="1" s="1"/>
  <c r="H97" i="1"/>
  <c r="D97" i="1"/>
  <c r="C97" i="1"/>
  <c r="G97" i="1" s="1"/>
  <c r="H96" i="1"/>
  <c r="D96" i="1"/>
  <c r="C96" i="1"/>
  <c r="G96" i="1" s="1"/>
  <c r="D95" i="1"/>
  <c r="C95" i="1"/>
  <c r="D94" i="1"/>
  <c r="G94" i="1" s="1"/>
  <c r="C94" i="1"/>
  <c r="D93" i="1"/>
  <c r="C93" i="1"/>
  <c r="G93" i="1" s="1"/>
  <c r="D92" i="1"/>
  <c r="C92" i="1"/>
  <c r="D91" i="1"/>
  <c r="C91" i="1"/>
  <c r="H91" i="1" s="1"/>
  <c r="H90" i="1"/>
  <c r="D90" i="1"/>
  <c r="C90" i="1"/>
  <c r="G90" i="1" s="1"/>
  <c r="G89" i="1"/>
  <c r="D89" i="1"/>
  <c r="C89" i="1"/>
  <c r="H89" i="1" s="1"/>
  <c r="G88" i="1"/>
  <c r="D88" i="1"/>
  <c r="C88" i="1"/>
  <c r="H88" i="1" s="1"/>
  <c r="D87" i="1"/>
  <c r="H87" i="1" s="1"/>
  <c r="C87" i="1"/>
  <c r="D86" i="1"/>
  <c r="H86" i="1" s="1"/>
  <c r="C86" i="1"/>
  <c r="D85" i="1"/>
  <c r="C85" i="1"/>
  <c r="H85" i="1" s="1"/>
  <c r="D84" i="1"/>
  <c r="C84" i="1"/>
  <c r="G84" i="1" s="1"/>
  <c r="D83" i="1"/>
  <c r="C83" i="1"/>
  <c r="H83" i="1" s="1"/>
  <c r="D82" i="1"/>
  <c r="C82" i="1"/>
  <c r="H82" i="1" s="1"/>
  <c r="D81" i="1"/>
  <c r="C81" i="1"/>
  <c r="G81" i="1" s="1"/>
  <c r="H80" i="1"/>
  <c r="D80" i="1"/>
  <c r="C80" i="1"/>
  <c r="G80" i="1" s="1"/>
  <c r="H79" i="1"/>
  <c r="D79" i="1"/>
  <c r="C79" i="1"/>
  <c r="G79" i="1" s="1"/>
  <c r="D78" i="1"/>
  <c r="H77" i="1"/>
  <c r="G77" i="1"/>
  <c r="D77" i="1"/>
  <c r="C77" i="1"/>
  <c r="G76" i="1"/>
  <c r="D76" i="1"/>
  <c r="C76" i="1"/>
  <c r="H76" i="1" s="1"/>
  <c r="D75" i="1"/>
  <c r="H75" i="1" s="1"/>
  <c r="C75" i="1"/>
  <c r="D74" i="1"/>
  <c r="G74" i="1" s="1"/>
  <c r="C74" i="1"/>
  <c r="D73" i="1"/>
  <c r="H73" i="1" s="1"/>
  <c r="C73" i="1"/>
  <c r="D72" i="1"/>
  <c r="C72" i="1"/>
  <c r="G72" i="1" s="1"/>
  <c r="D71" i="1"/>
  <c r="C71" i="1"/>
  <c r="H71" i="1" s="1"/>
  <c r="D70" i="1"/>
  <c r="C70" i="1"/>
  <c r="H70" i="1" s="1"/>
  <c r="D69" i="1"/>
  <c r="C69" i="1"/>
  <c r="G69" i="1" s="1"/>
  <c r="D68" i="1"/>
  <c r="C68" i="1"/>
  <c r="H68" i="1" s="1"/>
  <c r="H67" i="1"/>
  <c r="D67" i="1"/>
  <c r="C67" i="1"/>
  <c r="G67" i="1" s="1"/>
  <c r="H66" i="1"/>
  <c r="D66" i="1"/>
  <c r="C66" i="1"/>
  <c r="G66" i="1" s="1"/>
  <c r="G65" i="1"/>
  <c r="D65" i="1"/>
  <c r="C65" i="1"/>
  <c r="H65" i="1" s="1"/>
  <c r="H64" i="1"/>
  <c r="G64" i="1"/>
  <c r="D64" i="1"/>
  <c r="C64" i="1"/>
  <c r="D63" i="1"/>
  <c r="H63" i="1" s="1"/>
  <c r="C63" i="1"/>
  <c r="D62" i="1"/>
  <c r="G62" i="1" s="1"/>
  <c r="C62" i="1"/>
  <c r="H62" i="1" s="1"/>
  <c r="D61" i="1"/>
  <c r="G61" i="1" s="1"/>
  <c r="C61" i="1"/>
  <c r="D60" i="1"/>
  <c r="C60" i="1"/>
  <c r="G60" i="1" s="1"/>
  <c r="D59" i="1"/>
  <c r="C59" i="1"/>
  <c r="H59" i="1" s="1"/>
  <c r="D58" i="1"/>
  <c r="C58" i="1"/>
  <c r="H58" i="1" s="1"/>
  <c r="D57" i="1"/>
  <c r="C57" i="1"/>
  <c r="H56" i="1"/>
  <c r="D56" i="1"/>
  <c r="C56" i="1"/>
  <c r="G56" i="1" s="1"/>
  <c r="D55" i="1"/>
  <c r="C55" i="1"/>
  <c r="H55" i="1" s="1"/>
  <c r="H54" i="1"/>
  <c r="D54" i="1"/>
  <c r="C54" i="1"/>
  <c r="G54" i="1" s="1"/>
  <c r="G53" i="1"/>
  <c r="D53" i="1"/>
  <c r="C53" i="1"/>
  <c r="H53" i="1" s="1"/>
  <c r="G52" i="1"/>
  <c r="D52" i="1"/>
  <c r="C52" i="1"/>
  <c r="H52" i="1" s="1"/>
  <c r="D51" i="1"/>
  <c r="H51" i="1" s="1"/>
  <c r="C51" i="1"/>
  <c r="D50" i="1"/>
  <c r="H50" i="1" s="1"/>
  <c r="C50" i="1"/>
  <c r="D49" i="1"/>
  <c r="G49" i="1" s="1"/>
  <c r="C49" i="1"/>
  <c r="H49" i="1" s="1"/>
  <c r="D48" i="1"/>
  <c r="C48" i="1"/>
  <c r="G48" i="1" s="1"/>
  <c r="D47" i="1"/>
  <c r="C47" i="1"/>
  <c r="H47" i="1" s="1"/>
  <c r="D46" i="1"/>
  <c r="C46" i="1"/>
  <c r="H46" i="1" s="1"/>
  <c r="C45" i="1"/>
  <c r="H44" i="1"/>
  <c r="D44" i="1"/>
  <c r="C44" i="1"/>
  <c r="G44" i="1" s="1"/>
  <c r="H43" i="1"/>
  <c r="D43" i="1"/>
  <c r="C43" i="1"/>
  <c r="G43" i="1" s="1"/>
  <c r="H42" i="1"/>
  <c r="D42" i="1"/>
  <c r="C42" i="1"/>
  <c r="G42" i="1" s="1"/>
  <c r="H41" i="1"/>
  <c r="G41" i="1"/>
  <c r="D41" i="1"/>
  <c r="C41" i="1"/>
  <c r="G40" i="1"/>
  <c r="D40" i="1"/>
  <c r="C40" i="1"/>
  <c r="H40" i="1" s="1"/>
  <c r="D39" i="1"/>
  <c r="H39" i="1" s="1"/>
  <c r="C39" i="1"/>
  <c r="D38" i="1"/>
  <c r="G38" i="1" s="1"/>
  <c r="C38" i="1"/>
  <c r="D37" i="1"/>
  <c r="H37" i="1" s="1"/>
  <c r="C37" i="1"/>
  <c r="D36" i="1"/>
  <c r="C36" i="1"/>
  <c r="G36" i="1" s="1"/>
  <c r="D35" i="1"/>
  <c r="C35" i="1"/>
  <c r="H35" i="1" s="1"/>
  <c r="D34" i="1"/>
  <c r="C34" i="1"/>
  <c r="H34" i="1" s="1"/>
  <c r="D33" i="1"/>
  <c r="C33" i="1"/>
  <c r="G33" i="1" s="1"/>
  <c r="D32" i="1"/>
  <c r="C32" i="1"/>
  <c r="H32" i="1" s="1"/>
  <c r="H31" i="1"/>
  <c r="D31" i="1"/>
  <c r="C31" i="1"/>
  <c r="G31" i="1" s="1"/>
  <c r="H30" i="1"/>
  <c r="D30" i="1"/>
  <c r="C30" i="1"/>
  <c r="G30" i="1" s="1"/>
  <c r="G29" i="1"/>
  <c r="D29" i="1"/>
  <c r="C29" i="1"/>
  <c r="H29" i="1" s="1"/>
  <c r="H28" i="1"/>
  <c r="G28" i="1"/>
  <c r="D28" i="1"/>
  <c r="C28" i="1"/>
  <c r="D27" i="1"/>
  <c r="H27" i="1" s="1"/>
  <c r="C27" i="1"/>
  <c r="D26" i="1"/>
  <c r="G26" i="1" s="1"/>
  <c r="C26" i="1"/>
  <c r="H26" i="1" s="1"/>
  <c r="D25" i="1"/>
  <c r="G25" i="1" s="1"/>
  <c r="C25" i="1"/>
  <c r="D24" i="1"/>
  <c r="C24" i="1"/>
  <c r="G24" i="1" s="1"/>
  <c r="D23" i="1"/>
  <c r="C23" i="1"/>
  <c r="H23" i="1" s="1"/>
  <c r="D22" i="1"/>
  <c r="C22" i="1"/>
  <c r="H22" i="1" s="1"/>
  <c r="D21" i="1"/>
  <c r="C21" i="1"/>
  <c r="D20" i="1"/>
  <c r="C20" i="1"/>
  <c r="H20" i="1" s="1"/>
  <c r="D19" i="1"/>
  <c r="C19" i="1"/>
  <c r="H19" i="1" s="1"/>
  <c r="H18" i="1"/>
  <c r="D18" i="1"/>
  <c r="C18" i="1"/>
  <c r="G18" i="1" s="1"/>
  <c r="G17" i="1"/>
  <c r="D17" i="1"/>
  <c r="C17" i="1"/>
  <c r="H17" i="1" s="1"/>
  <c r="G16" i="1"/>
  <c r="D16" i="1"/>
  <c r="C16" i="1"/>
  <c r="H16" i="1" s="1"/>
  <c r="D15" i="1"/>
  <c r="H15" i="1" s="1"/>
  <c r="C15" i="1"/>
  <c r="D14" i="1"/>
  <c r="H14" i="1" s="1"/>
  <c r="C14" i="1"/>
  <c r="D13" i="1"/>
  <c r="G13" i="1" s="1"/>
  <c r="C13" i="1"/>
  <c r="H13" i="1" s="1"/>
  <c r="D12" i="1"/>
  <c r="C12" i="1"/>
  <c r="G12" i="1" s="1"/>
  <c r="D11" i="1"/>
  <c r="C11" i="1"/>
  <c r="H11" i="1" s="1"/>
  <c r="D10" i="1"/>
  <c r="C10" i="1"/>
  <c r="H10" i="1" s="1"/>
  <c r="D9" i="1"/>
  <c r="C9" i="1"/>
  <c r="G9" i="1" s="1"/>
  <c r="H8" i="1"/>
  <c r="D8" i="1"/>
  <c r="C8" i="1"/>
  <c r="G8" i="1" s="1"/>
  <c r="D7" i="1"/>
  <c r="C7" i="1"/>
  <c r="H7" i="1" s="1"/>
  <c r="H6" i="1"/>
  <c r="D6" i="1"/>
  <c r="C6" i="1"/>
  <c r="G6" i="1" s="1"/>
  <c r="H5" i="1"/>
  <c r="G5" i="1"/>
  <c r="D5" i="1"/>
  <c r="C5" i="1"/>
  <c r="G4" i="1"/>
  <c r="D4" i="1"/>
  <c r="C4" i="1"/>
  <c r="H4" i="1" s="1"/>
  <c r="D3" i="1"/>
  <c r="E319" i="9" l="1"/>
  <c r="B319" i="9" s="1"/>
  <c r="F236" i="9"/>
  <c r="B236" i="9" s="1"/>
  <c r="E311" i="9"/>
  <c r="B311" i="9" s="1"/>
  <c r="E328" i="9"/>
  <c r="B328" i="9" s="1"/>
  <c r="E307" i="9"/>
  <c r="B307" i="9" s="1"/>
  <c r="E648" i="4"/>
  <c r="D642" i="1" s="1"/>
  <c r="E294" i="9"/>
  <c r="B294" i="9" s="1"/>
  <c r="F134" i="4"/>
  <c r="H130" i="1"/>
  <c r="G274" i="1"/>
  <c r="G291" i="1"/>
  <c r="H291" i="1"/>
  <c r="G252" i="1"/>
  <c r="H257" i="1"/>
  <c r="G257" i="1"/>
  <c r="G22" i="1"/>
  <c r="H25" i="1"/>
  <c r="G35" i="1"/>
  <c r="H38" i="1"/>
  <c r="H48" i="1"/>
  <c r="G58" i="1"/>
  <c r="H61" i="1"/>
  <c r="G71" i="1"/>
  <c r="H74" i="1"/>
  <c r="H84" i="1"/>
  <c r="H94" i="1"/>
  <c r="H105" i="1"/>
  <c r="H112" i="1"/>
  <c r="G124" i="1"/>
  <c r="G136" i="1"/>
  <c r="G172" i="1"/>
  <c r="G184" i="1"/>
  <c r="G196" i="1"/>
  <c r="G208" i="1"/>
  <c r="G220" i="1"/>
  <c r="H236" i="1"/>
  <c r="G311" i="1"/>
  <c r="H321" i="1"/>
  <c r="H332" i="1"/>
  <c r="G332" i="1"/>
  <c r="H894" i="1"/>
  <c r="G894" i="1"/>
  <c r="H132" i="1"/>
  <c r="G132" i="1"/>
  <c r="H12" i="1"/>
  <c r="H9" i="1"/>
  <c r="G19" i="1"/>
  <c r="G32" i="1"/>
  <c r="G39" i="1"/>
  <c r="G55" i="1"/>
  <c r="G68" i="1"/>
  <c r="G75" i="1"/>
  <c r="H81" i="1"/>
  <c r="G91" i="1"/>
  <c r="G95" i="1"/>
  <c r="H98" i="1"/>
  <c r="G109" i="1"/>
  <c r="G113" i="1"/>
  <c r="H116" i="1"/>
  <c r="H128" i="1"/>
  <c r="H140" i="1"/>
  <c r="H152" i="1"/>
  <c r="H164" i="1"/>
  <c r="H176" i="1"/>
  <c r="H188" i="1"/>
  <c r="H200" i="1"/>
  <c r="H212" i="1"/>
  <c r="H224" i="1"/>
  <c r="G253" i="1"/>
  <c r="H253" i="1"/>
  <c r="G262" i="1"/>
  <c r="H262" i="1"/>
  <c r="G270" i="1"/>
  <c r="H275" i="1"/>
  <c r="G275" i="1"/>
  <c r="G322" i="1"/>
  <c r="H428" i="1"/>
  <c r="G428" i="1"/>
  <c r="H120" i="1"/>
  <c r="G120" i="1"/>
  <c r="H117" i="1"/>
  <c r="G117" i="1"/>
  <c r="H129" i="1"/>
  <c r="G129" i="1"/>
  <c r="H141" i="1"/>
  <c r="G141" i="1"/>
  <c r="H153" i="1"/>
  <c r="G153" i="1"/>
  <c r="H165" i="1"/>
  <c r="G165" i="1"/>
  <c r="H177" i="1"/>
  <c r="G177" i="1"/>
  <c r="G233" i="1"/>
  <c r="H241" i="1"/>
  <c r="H245" i="1"/>
  <c r="G249" i="1"/>
  <c r="G414" i="1"/>
  <c r="H414" i="1"/>
  <c r="H534" i="1"/>
  <c r="G534" i="1"/>
  <c r="H587" i="1"/>
  <c r="G587" i="1"/>
  <c r="G85" i="1"/>
  <c r="G92" i="1"/>
  <c r="H95" i="1"/>
  <c r="G106" i="1"/>
  <c r="G110" i="1"/>
  <c r="H113" i="1"/>
  <c r="G121" i="1"/>
  <c r="G133" i="1"/>
  <c r="G145" i="1"/>
  <c r="G157" i="1"/>
  <c r="G169" i="1"/>
  <c r="G181" i="1"/>
  <c r="G193" i="1"/>
  <c r="G205" i="1"/>
  <c r="H230" i="1"/>
  <c r="H237" i="1"/>
  <c r="H263" i="1"/>
  <c r="G271" i="1"/>
  <c r="H271" i="1"/>
  <c r="H293" i="1"/>
  <c r="G293" i="1"/>
  <c r="G317" i="1"/>
  <c r="H144" i="1"/>
  <c r="G144" i="1"/>
  <c r="G10" i="1"/>
  <c r="H36" i="1"/>
  <c r="G46" i="1"/>
  <c r="G59" i="1"/>
  <c r="H72" i="1"/>
  <c r="G82" i="1"/>
  <c r="H99" i="1"/>
  <c r="H125" i="1"/>
  <c r="H137" i="1"/>
  <c r="H149" i="1"/>
  <c r="H161" i="1"/>
  <c r="H173" i="1"/>
  <c r="H185" i="1"/>
  <c r="H197" i="1"/>
  <c r="H209" i="1"/>
  <c r="H221" i="1"/>
  <c r="G250" i="1"/>
  <c r="H250" i="1"/>
  <c r="G267" i="1"/>
  <c r="G318" i="1"/>
  <c r="H318" i="1"/>
  <c r="H333" i="1"/>
  <c r="H354" i="1"/>
  <c r="H156" i="1"/>
  <c r="G156" i="1"/>
  <c r="G23" i="1"/>
  <c r="G7" i="1"/>
  <c r="G20" i="1"/>
  <c r="G27" i="1"/>
  <c r="H33" i="1"/>
  <c r="G63" i="1"/>
  <c r="H69" i="1"/>
  <c r="H92" i="1"/>
  <c r="G107" i="1"/>
  <c r="H110" i="1"/>
  <c r="G122" i="1"/>
  <c r="H126" i="1"/>
  <c r="G126" i="1"/>
  <c r="G134" i="1"/>
  <c r="H138" i="1"/>
  <c r="G138" i="1"/>
  <c r="G146" i="1"/>
  <c r="H150" i="1"/>
  <c r="G150" i="1"/>
  <c r="G158" i="1"/>
  <c r="H162" i="1"/>
  <c r="G162" i="1"/>
  <c r="G170" i="1"/>
  <c r="H174" i="1"/>
  <c r="G174" i="1"/>
  <c r="G182" i="1"/>
  <c r="H186" i="1"/>
  <c r="G194" i="1"/>
  <c r="H198" i="1"/>
  <c r="G206" i="1"/>
  <c r="H210" i="1"/>
  <c r="H222" i="1"/>
  <c r="G230" i="1"/>
  <c r="G263" i="1"/>
  <c r="G276" i="1"/>
  <c r="H470" i="1"/>
  <c r="G470" i="1"/>
  <c r="H264" i="1"/>
  <c r="G264" i="1"/>
  <c r="G350" i="1"/>
  <c r="G14" i="1"/>
  <c r="G21" i="1"/>
  <c r="G37" i="1"/>
  <c r="G50" i="1"/>
  <c r="G57" i="1"/>
  <c r="G73" i="1"/>
  <c r="G86" i="1"/>
  <c r="G100" i="1"/>
  <c r="G104" i="1"/>
  <c r="H227" i="1"/>
  <c r="G227" i="1"/>
  <c r="G235" i="1"/>
  <c r="H235" i="1"/>
  <c r="H243" i="1"/>
  <c r="H260" i="1"/>
  <c r="H314" i="1"/>
  <c r="G314" i="1"/>
  <c r="G329" i="1"/>
  <c r="H240" i="1"/>
  <c r="G240" i="1"/>
  <c r="H168" i="1"/>
  <c r="G168" i="1"/>
  <c r="G11" i="1"/>
  <c r="G34" i="1"/>
  <c r="G47" i="1"/>
  <c r="G70" i="1"/>
  <c r="G83" i="1"/>
  <c r="H93" i="1"/>
  <c r="H111" i="1"/>
  <c r="H123" i="1"/>
  <c r="G123" i="1"/>
  <c r="H135" i="1"/>
  <c r="G135" i="1"/>
  <c r="H147" i="1"/>
  <c r="G147" i="1"/>
  <c r="H159" i="1"/>
  <c r="G159" i="1"/>
  <c r="H171" i="1"/>
  <c r="G171" i="1"/>
  <c r="G251" i="1"/>
  <c r="G281" i="1"/>
  <c r="H320" i="1"/>
  <c r="G320" i="1"/>
  <c r="H24" i="1"/>
  <c r="H60" i="1"/>
  <c r="G15" i="1"/>
  <c r="H21" i="1"/>
  <c r="G51" i="1"/>
  <c r="H57" i="1"/>
  <c r="G87" i="1"/>
  <c r="G101" i="1"/>
  <c r="H104" i="1"/>
  <c r="G243" i="1"/>
  <c r="G260" i="1"/>
  <c r="H273" i="1"/>
  <c r="H278" i="1"/>
  <c r="H282" i="1"/>
  <c r="G282" i="1"/>
  <c r="G301" i="1"/>
  <c r="G306" i="1"/>
  <c r="H306" i="1"/>
  <c r="H469" i="1"/>
  <c r="G469" i="1"/>
  <c r="H556" i="1"/>
  <c r="G556" i="1"/>
  <c r="G606" i="1"/>
  <c r="H606" i="1"/>
  <c r="G309" i="1"/>
  <c r="G313" i="1"/>
  <c r="G358" i="1"/>
  <c r="H362" i="1"/>
  <c r="G366" i="1"/>
  <c r="G370" i="1"/>
  <c r="H374" i="1"/>
  <c r="G378" i="1"/>
  <c r="G382" i="1"/>
  <c r="G441" i="1"/>
  <c r="H446" i="1"/>
  <c r="G446" i="1"/>
  <c r="H491" i="1"/>
  <c r="G491" i="1"/>
  <c r="H505" i="1"/>
  <c r="G505" i="1"/>
  <c r="H510" i="1"/>
  <c r="G510" i="1"/>
  <c r="G571" i="1"/>
  <c r="H571" i="1"/>
  <c r="H326" i="1"/>
  <c r="G330" i="1"/>
  <c r="G334" i="1"/>
  <c r="H338" i="1"/>
  <c r="G342" i="1"/>
  <c r="G346" i="1"/>
  <c r="G400" i="1"/>
  <c r="H400" i="1"/>
  <c r="G409" i="1"/>
  <c r="H409" i="1"/>
  <c r="H451" i="1"/>
  <c r="G451" i="1"/>
  <c r="H487" i="1"/>
  <c r="G487" i="1"/>
  <c r="H492" i="1"/>
  <c r="G492" i="1"/>
  <c r="H433" i="1"/>
  <c r="G433" i="1"/>
  <c r="H476" i="1"/>
  <c r="G476" i="1"/>
  <c r="H535" i="1"/>
  <c r="G535" i="1"/>
  <c r="H548" i="1"/>
  <c r="G548" i="1"/>
  <c r="G326" i="1"/>
  <c r="H330" i="1"/>
  <c r="G338" i="1"/>
  <c r="H342" i="1"/>
  <c r="H387" i="1"/>
  <c r="H396" i="1"/>
  <c r="H405" i="1"/>
  <c r="H452" i="1"/>
  <c r="G452" i="1"/>
  <c r="H516" i="1"/>
  <c r="G516" i="1"/>
  <c r="H553" i="1"/>
  <c r="G553" i="1"/>
  <c r="H583" i="1"/>
  <c r="G583" i="1"/>
  <c r="G244" i="1"/>
  <c r="H254" i="1"/>
  <c r="H272" i="1"/>
  <c r="H290" i="1"/>
  <c r="G294" i="1"/>
  <c r="G319" i="1"/>
  <c r="H323" i="1"/>
  <c r="G327" i="1"/>
  <c r="G331" i="1"/>
  <c r="H335" i="1"/>
  <c r="G339" i="1"/>
  <c r="G343" i="1"/>
  <c r="H347" i="1"/>
  <c r="G359" i="1"/>
  <c r="H363" i="1"/>
  <c r="G371" i="1"/>
  <c r="H375" i="1"/>
  <c r="G383" i="1"/>
  <c r="G388" i="1"/>
  <c r="G392" i="1"/>
  <c r="G401" i="1"/>
  <c r="G410" i="1"/>
  <c r="G415" i="1"/>
  <c r="H415" i="1"/>
  <c r="G429" i="1"/>
  <c r="H368" i="1"/>
  <c r="G397" i="1"/>
  <c r="H397" i="1"/>
  <c r="G406" i="1"/>
  <c r="H406" i="1"/>
  <c r="H462" i="1"/>
  <c r="H498" i="1"/>
  <c r="G498" i="1"/>
  <c r="H517" i="1"/>
  <c r="G517" i="1"/>
  <c r="H564" i="1"/>
  <c r="G564" i="1"/>
  <c r="G238" i="1"/>
  <c r="H269" i="1"/>
  <c r="H287" i="1"/>
  <c r="H299" i="1"/>
  <c r="G352" i="1"/>
  <c r="H389" i="1"/>
  <c r="H398" i="1"/>
  <c r="H407" i="1"/>
  <c r="G426" i="1"/>
  <c r="G434" i="1"/>
  <c r="G453" i="1"/>
  <c r="H453" i="1"/>
  <c r="H483" i="1"/>
  <c r="G356" i="1"/>
  <c r="H360" i="1"/>
  <c r="H458" i="1"/>
  <c r="G458" i="1"/>
  <c r="H499" i="1"/>
  <c r="G499" i="1"/>
  <c r="H527" i="1"/>
  <c r="G527" i="1"/>
  <c r="H625" i="1"/>
  <c r="G625" i="1"/>
  <c r="G180" i="1"/>
  <c r="G183" i="1"/>
  <c r="G186" i="1"/>
  <c r="G189" i="1"/>
  <c r="G192" i="1"/>
  <c r="G195" i="1"/>
  <c r="G198" i="1"/>
  <c r="G201" i="1"/>
  <c r="G204" i="1"/>
  <c r="G207" i="1"/>
  <c r="G210" i="1"/>
  <c r="G213" i="1"/>
  <c r="G216" i="1"/>
  <c r="G219" i="1"/>
  <c r="G222" i="1"/>
  <c r="G225" i="1"/>
  <c r="G232" i="1"/>
  <c r="H238" i="1"/>
  <c r="G248" i="1"/>
  <c r="H266" i="1"/>
  <c r="G269" i="1"/>
  <c r="H284" i="1"/>
  <c r="G287" i="1"/>
  <c r="G299" i="1"/>
  <c r="H308" i="1"/>
  <c r="G312" i="1"/>
  <c r="G357" i="1"/>
  <c r="G361" i="1"/>
  <c r="H365" i="1"/>
  <c r="G369" i="1"/>
  <c r="G373" i="1"/>
  <c r="H377" i="1"/>
  <c r="G381" i="1"/>
  <c r="G385" i="1"/>
  <c r="G389" i="1"/>
  <c r="G398" i="1"/>
  <c r="G407" i="1"/>
  <c r="H426" i="1"/>
  <c r="G435" i="1"/>
  <c r="H435" i="1"/>
  <c r="H444" i="1"/>
  <c r="H464" i="1"/>
  <c r="G464" i="1"/>
  <c r="H541" i="1"/>
  <c r="G541" i="1"/>
  <c r="H560" i="1"/>
  <c r="G560" i="1"/>
  <c r="G229" i="1"/>
  <c r="G259" i="1"/>
  <c r="G277" i="1"/>
  <c r="G300" i="1"/>
  <c r="H324" i="1"/>
  <c r="H336" i="1"/>
  <c r="G344" i="1"/>
  <c r="H348" i="1"/>
  <c r="H353" i="1"/>
  <c r="G390" i="1"/>
  <c r="G394" i="1"/>
  <c r="H394" i="1"/>
  <c r="G399" i="1"/>
  <c r="G403" i="1"/>
  <c r="H403" i="1"/>
  <c r="G408" i="1"/>
  <c r="G431" i="1"/>
  <c r="H436" i="1"/>
  <c r="H440" i="1"/>
  <c r="G440" i="1"/>
  <c r="G459" i="1"/>
  <c r="H509" i="1"/>
  <c r="G509" i="1"/>
  <c r="H523" i="1"/>
  <c r="G523" i="1"/>
  <c r="H528" i="1"/>
  <c r="G528" i="1"/>
  <c r="H422" i="1"/>
  <c r="H443" i="1"/>
  <c r="H461" i="1"/>
  <c r="H471" i="1"/>
  <c r="H479" i="1"/>
  <c r="G482" i="1"/>
  <c r="G486" i="1"/>
  <c r="H490" i="1"/>
  <c r="G493" i="1"/>
  <c r="G504" i="1"/>
  <c r="H508" i="1"/>
  <c r="G511" i="1"/>
  <c r="G522" i="1"/>
  <c r="H526" i="1"/>
  <c r="G547" i="1"/>
  <c r="H563" i="1"/>
  <c r="G563" i="1"/>
  <c r="G570" i="1"/>
  <c r="G574" i="1"/>
  <c r="H610" i="1"/>
  <c r="G610" i="1"/>
  <c r="H454" i="1"/>
  <c r="H472" i="1"/>
  <c r="H582" i="1"/>
  <c r="H646" i="1"/>
  <c r="G646" i="1"/>
  <c r="H678" i="1"/>
  <c r="G678" i="1"/>
  <c r="H714" i="1"/>
  <c r="G714" i="1"/>
  <c r="H732" i="1"/>
  <c r="G732" i="1"/>
  <c r="H786" i="1"/>
  <c r="G786" i="1"/>
  <c r="H840" i="1"/>
  <c r="G840" i="1"/>
  <c r="H437" i="1"/>
  <c r="H455" i="1"/>
  <c r="H502" i="1"/>
  <c r="H520" i="1"/>
  <c r="H538" i="1"/>
  <c r="H597" i="1"/>
  <c r="G597" i="1"/>
  <c r="H448" i="1"/>
  <c r="H466" i="1"/>
  <c r="H484" i="1"/>
  <c r="H750" i="1"/>
  <c r="G750" i="1"/>
  <c r="H804" i="1"/>
  <c r="G804" i="1"/>
  <c r="H858" i="1"/>
  <c r="G858" i="1"/>
  <c r="H612" i="1"/>
  <c r="G612" i="1"/>
  <c r="H622" i="1"/>
  <c r="G622" i="1"/>
  <c r="H912" i="1"/>
  <c r="G912" i="1"/>
  <c r="H1079" i="1"/>
  <c r="G1079" i="1"/>
  <c r="H1166" i="1"/>
  <c r="G1166" i="1"/>
  <c r="G430" i="1"/>
  <c r="H445" i="1"/>
  <c r="G448" i="1"/>
  <c r="H463" i="1"/>
  <c r="G466" i="1"/>
  <c r="H481" i="1"/>
  <c r="G484" i="1"/>
  <c r="G488" i="1"/>
  <c r="G506" i="1"/>
  <c r="G524" i="1"/>
  <c r="G546" i="1"/>
  <c r="G573" i="1"/>
  <c r="G580" i="1"/>
  <c r="H613" i="1"/>
  <c r="H721" i="1"/>
  <c r="G721" i="1"/>
  <c r="G1032" i="1"/>
  <c r="H1032" i="1"/>
  <c r="G561" i="1"/>
  <c r="H623" i="1"/>
  <c r="G623" i="1"/>
  <c r="H694" i="1"/>
  <c r="G694" i="1"/>
  <c r="H442" i="1"/>
  <c r="G445" i="1"/>
  <c r="G463" i="1"/>
  <c r="H478" i="1"/>
  <c r="G481" i="1"/>
  <c r="G503" i="1"/>
  <c r="G521" i="1"/>
  <c r="G539" i="1"/>
  <c r="G558" i="1"/>
  <c r="G569" i="1"/>
  <c r="H573" i="1"/>
  <c r="G589" i="1"/>
  <c r="H599" i="1"/>
  <c r="G599" i="1"/>
  <c r="H618" i="1"/>
  <c r="G628" i="1"/>
  <c r="H658" i="1"/>
  <c r="G658" i="1"/>
  <c r="H768" i="1"/>
  <c r="G768" i="1"/>
  <c r="H822" i="1"/>
  <c r="G822" i="1"/>
  <c r="H876" i="1"/>
  <c r="G876" i="1"/>
  <c r="H990" i="1"/>
  <c r="G990" i="1"/>
  <c r="H590" i="1"/>
  <c r="G590" i="1"/>
  <c r="H609" i="1"/>
  <c r="G609" i="1"/>
  <c r="H635" i="1"/>
  <c r="G635" i="1"/>
  <c r="H681" i="1"/>
  <c r="G681" i="1"/>
  <c r="H704" i="1"/>
  <c r="G704" i="1"/>
  <c r="H439" i="1"/>
  <c r="H457" i="1"/>
  <c r="H475" i="1"/>
  <c r="H551" i="1"/>
  <c r="H558" i="1"/>
  <c r="G586" i="1"/>
  <c r="H600" i="1"/>
  <c r="G600" i="1"/>
  <c r="H645" i="1"/>
  <c r="G645" i="1"/>
  <c r="H668" i="1"/>
  <c r="G668" i="1"/>
  <c r="G1068" i="1"/>
  <c r="H1068" i="1"/>
  <c r="G1099" i="1"/>
  <c r="H1099" i="1"/>
  <c r="G1135" i="1"/>
  <c r="H1135" i="1"/>
  <c r="H566" i="1"/>
  <c r="H602" i="1"/>
  <c r="H671" i="1"/>
  <c r="H707" i="1"/>
  <c r="H728" i="1"/>
  <c r="G728" i="1"/>
  <c r="H746" i="1"/>
  <c r="G746" i="1"/>
  <c r="H764" i="1"/>
  <c r="G764" i="1"/>
  <c r="H782" i="1"/>
  <c r="G782" i="1"/>
  <c r="H800" i="1"/>
  <c r="G800" i="1"/>
  <c r="H818" i="1"/>
  <c r="G818" i="1"/>
  <c r="H836" i="1"/>
  <c r="G836" i="1"/>
  <c r="H854" i="1"/>
  <c r="G854" i="1"/>
  <c r="H872" i="1"/>
  <c r="G872" i="1"/>
  <c r="H890" i="1"/>
  <c r="G890" i="1"/>
  <c r="H908" i="1"/>
  <c r="G908" i="1"/>
  <c r="H926" i="1"/>
  <c r="G926" i="1"/>
  <c r="H978" i="1"/>
  <c r="G978" i="1"/>
  <c r="H1052" i="1"/>
  <c r="G1052" i="1"/>
  <c r="G1056" i="1"/>
  <c r="H1056" i="1"/>
  <c r="H1115" i="1"/>
  <c r="G1115" i="1"/>
  <c r="G1151" i="1"/>
  <c r="H725" i="1"/>
  <c r="G725" i="1"/>
  <c r="H743" i="1"/>
  <c r="G743" i="1"/>
  <c r="H761" i="1"/>
  <c r="G761" i="1"/>
  <c r="H779" i="1"/>
  <c r="G779" i="1"/>
  <c r="H797" i="1"/>
  <c r="G797" i="1"/>
  <c r="H815" i="1"/>
  <c r="G815" i="1"/>
  <c r="H833" i="1"/>
  <c r="G833" i="1"/>
  <c r="H851" i="1"/>
  <c r="G851" i="1"/>
  <c r="H869" i="1"/>
  <c r="G869" i="1"/>
  <c r="H887" i="1"/>
  <c r="G887" i="1"/>
  <c r="H905" i="1"/>
  <c r="G905" i="1"/>
  <c r="H923" i="1"/>
  <c r="G923" i="1"/>
  <c r="H983" i="1"/>
  <c r="G983" i="1"/>
  <c r="H1136" i="1"/>
  <c r="G1136" i="1"/>
  <c r="H1209" i="1"/>
  <c r="G1209" i="1"/>
  <c r="F361" i="4"/>
  <c r="D360" i="4"/>
  <c r="H557" i="1"/>
  <c r="H593" i="1"/>
  <c r="H629" i="1"/>
  <c r="H662" i="1"/>
  <c r="H698" i="1"/>
  <c r="H1016" i="1"/>
  <c r="G1016" i="1"/>
  <c r="G1020" i="1"/>
  <c r="H1020" i="1"/>
  <c r="G1111" i="1"/>
  <c r="H1111" i="1"/>
  <c r="H1153" i="1"/>
  <c r="G1153" i="1"/>
  <c r="H1190" i="1"/>
  <c r="G1190" i="1"/>
  <c r="H1199" i="1"/>
  <c r="G1199" i="1"/>
  <c r="H626" i="1"/>
  <c r="G632" i="1"/>
  <c r="H659" i="1"/>
  <c r="H695" i="1"/>
  <c r="H722" i="1"/>
  <c r="G722" i="1"/>
  <c r="H740" i="1"/>
  <c r="G740" i="1"/>
  <c r="H758" i="1"/>
  <c r="G758" i="1"/>
  <c r="H776" i="1"/>
  <c r="G776" i="1"/>
  <c r="H794" i="1"/>
  <c r="G794" i="1"/>
  <c r="H812" i="1"/>
  <c r="G812" i="1"/>
  <c r="H830" i="1"/>
  <c r="G830" i="1"/>
  <c r="H848" i="1"/>
  <c r="G848" i="1"/>
  <c r="H866" i="1"/>
  <c r="G866" i="1"/>
  <c r="H884" i="1"/>
  <c r="G884" i="1"/>
  <c r="H902" i="1"/>
  <c r="G902" i="1"/>
  <c r="H920" i="1"/>
  <c r="G920" i="1"/>
  <c r="H938" i="1"/>
  <c r="G938" i="1"/>
  <c r="H1127" i="1"/>
  <c r="G1127" i="1"/>
  <c r="C1555" i="1"/>
  <c r="D22" i="7"/>
  <c r="G1613" i="1"/>
  <c r="H1613" i="1"/>
  <c r="G1673" i="1"/>
  <c r="H1673" i="1"/>
  <c r="H1070" i="1"/>
  <c r="G1070" i="1"/>
  <c r="H1091" i="1"/>
  <c r="G1091" i="1"/>
  <c r="H1373" i="1"/>
  <c r="G1373" i="1"/>
  <c r="G613" i="1"/>
  <c r="H620" i="1"/>
  <c r="G626" i="1"/>
  <c r="G636" i="1"/>
  <c r="G659" i="1"/>
  <c r="G669" i="1"/>
  <c r="G682" i="1"/>
  <c r="H689" i="1"/>
  <c r="G695" i="1"/>
  <c r="G705" i="1"/>
  <c r="G715" i="1"/>
  <c r="H719" i="1"/>
  <c r="G719" i="1"/>
  <c r="G726" i="1"/>
  <c r="H737" i="1"/>
  <c r="G737" i="1"/>
  <c r="G744" i="1"/>
  <c r="H755" i="1"/>
  <c r="G755" i="1"/>
  <c r="G762" i="1"/>
  <c r="H773" i="1"/>
  <c r="G773" i="1"/>
  <c r="G780" i="1"/>
  <c r="H791" i="1"/>
  <c r="G791" i="1"/>
  <c r="G798" i="1"/>
  <c r="H809" i="1"/>
  <c r="G809" i="1"/>
  <c r="G816" i="1"/>
  <c r="H827" i="1"/>
  <c r="G827" i="1"/>
  <c r="G834" i="1"/>
  <c r="H845" i="1"/>
  <c r="G845" i="1"/>
  <c r="G852" i="1"/>
  <c r="H863" i="1"/>
  <c r="G863" i="1"/>
  <c r="G870" i="1"/>
  <c r="H881" i="1"/>
  <c r="G881" i="1"/>
  <c r="G888" i="1"/>
  <c r="H899" i="1"/>
  <c r="G899" i="1"/>
  <c r="G906" i="1"/>
  <c r="H917" i="1"/>
  <c r="G917" i="1"/>
  <c r="G924" i="1"/>
  <c r="H935" i="1"/>
  <c r="G935" i="1"/>
  <c r="H980" i="1"/>
  <c r="G980" i="1"/>
  <c r="H996" i="1"/>
  <c r="G1050" i="1"/>
  <c r="H1050" i="1"/>
  <c r="H1076" i="1"/>
  <c r="G656" i="1"/>
  <c r="G666" i="1"/>
  <c r="G692" i="1"/>
  <c r="G702" i="1"/>
  <c r="H1013" i="1"/>
  <c r="G1013" i="1"/>
  <c r="H1034" i="1"/>
  <c r="G1034" i="1"/>
  <c r="G1038" i="1"/>
  <c r="H1038" i="1"/>
  <c r="G1123" i="1"/>
  <c r="H1123" i="1"/>
  <c r="H542" i="1"/>
  <c r="H578" i="1"/>
  <c r="G584" i="1"/>
  <c r="G594" i="1"/>
  <c r="G607" i="1"/>
  <c r="H614" i="1"/>
  <c r="G620" i="1"/>
  <c r="G630" i="1"/>
  <c r="H647" i="1"/>
  <c r="G653" i="1"/>
  <c r="G676" i="1"/>
  <c r="H683" i="1"/>
  <c r="G689" i="1"/>
  <c r="G712" i="1"/>
  <c r="H716" i="1"/>
  <c r="G716" i="1"/>
  <c r="H734" i="1"/>
  <c r="G734" i="1"/>
  <c r="H752" i="1"/>
  <c r="G752" i="1"/>
  <c r="H770" i="1"/>
  <c r="G770" i="1"/>
  <c r="G777" i="1"/>
  <c r="H788" i="1"/>
  <c r="G788" i="1"/>
  <c r="G795" i="1"/>
  <c r="H806" i="1"/>
  <c r="G806" i="1"/>
  <c r="G813" i="1"/>
  <c r="H824" i="1"/>
  <c r="G824" i="1"/>
  <c r="G831" i="1"/>
  <c r="H842" i="1"/>
  <c r="G842" i="1"/>
  <c r="G849" i="1"/>
  <c r="H860" i="1"/>
  <c r="G860" i="1"/>
  <c r="G867" i="1"/>
  <c r="H878" i="1"/>
  <c r="G878" i="1"/>
  <c r="G885" i="1"/>
  <c r="H896" i="1"/>
  <c r="G896" i="1"/>
  <c r="G903" i="1"/>
  <c r="H914" i="1"/>
  <c r="G914" i="1"/>
  <c r="G921" i="1"/>
  <c r="H932" i="1"/>
  <c r="G932" i="1"/>
  <c r="H968" i="1"/>
  <c r="G968" i="1"/>
  <c r="G1087" i="1"/>
  <c r="H1087" i="1"/>
  <c r="H1103" i="1"/>
  <c r="G1103" i="1"/>
  <c r="H1139" i="1"/>
  <c r="G1139" i="1"/>
  <c r="H1472" i="1"/>
  <c r="G1472" i="1"/>
  <c r="G581" i="1"/>
  <c r="G604" i="1"/>
  <c r="G617" i="1"/>
  <c r="G627" i="1"/>
  <c r="G650" i="1"/>
  <c r="G660" i="1"/>
  <c r="G686" i="1"/>
  <c r="G696" i="1"/>
  <c r="H1004" i="1"/>
  <c r="G1004" i="1"/>
  <c r="H1014" i="1"/>
  <c r="H1124" i="1"/>
  <c r="H1262" i="1"/>
  <c r="G1262" i="1"/>
  <c r="H1271" i="1"/>
  <c r="G1271" i="1"/>
  <c r="H1323" i="1"/>
  <c r="G1323" i="1"/>
  <c r="G542" i="1"/>
  <c r="H572" i="1"/>
  <c r="G578" i="1"/>
  <c r="H608" i="1"/>
  <c r="G614" i="1"/>
  <c r="G647" i="1"/>
  <c r="H677" i="1"/>
  <c r="G683" i="1"/>
  <c r="H713" i="1"/>
  <c r="G713" i="1"/>
  <c r="H731" i="1"/>
  <c r="G731" i="1"/>
  <c r="H749" i="1"/>
  <c r="G749" i="1"/>
  <c r="H767" i="1"/>
  <c r="G767" i="1"/>
  <c r="H785" i="1"/>
  <c r="G785" i="1"/>
  <c r="H803" i="1"/>
  <c r="G803" i="1"/>
  <c r="H821" i="1"/>
  <c r="G821" i="1"/>
  <c r="H839" i="1"/>
  <c r="G839" i="1"/>
  <c r="H857" i="1"/>
  <c r="G857" i="1"/>
  <c r="H875" i="1"/>
  <c r="G875" i="1"/>
  <c r="H893" i="1"/>
  <c r="G893" i="1"/>
  <c r="H911" i="1"/>
  <c r="G911" i="1"/>
  <c r="H929" i="1"/>
  <c r="G929" i="1"/>
  <c r="H993" i="1"/>
  <c r="G993" i="1"/>
  <c r="H1088" i="1"/>
  <c r="H977" i="1"/>
  <c r="H1031" i="1"/>
  <c r="H1049" i="1"/>
  <c r="H1067" i="1"/>
  <c r="G1083" i="1"/>
  <c r="H1143" i="1"/>
  <c r="G1143" i="1"/>
  <c r="H1147" i="1"/>
  <c r="H1161" i="1"/>
  <c r="G1161" i="1"/>
  <c r="H1242" i="1"/>
  <c r="G1242" i="1"/>
  <c r="H1251" i="1"/>
  <c r="G1251" i="1"/>
  <c r="G1256" i="1"/>
  <c r="G1317" i="1"/>
  <c r="G1378" i="1"/>
  <c r="H1414" i="1"/>
  <c r="G1414" i="1"/>
  <c r="H1095" i="1"/>
  <c r="G1095" i="1"/>
  <c r="H1107" i="1"/>
  <c r="G1107" i="1"/>
  <c r="H1119" i="1"/>
  <c r="G1119" i="1"/>
  <c r="H1131" i="1"/>
  <c r="G1131" i="1"/>
  <c r="H1224" i="1"/>
  <c r="G1224" i="1"/>
  <c r="H1233" i="1"/>
  <c r="G1233" i="1"/>
  <c r="H1355" i="1"/>
  <c r="G1355" i="1"/>
  <c r="H1374" i="1"/>
  <c r="G1374" i="1"/>
  <c r="H1425" i="1"/>
  <c r="G1425" i="1"/>
  <c r="H1456" i="1"/>
  <c r="G1456" i="1"/>
  <c r="H1477" i="1"/>
  <c r="G1477" i="1"/>
  <c r="H971" i="1"/>
  <c r="H1007" i="1"/>
  <c r="H1028" i="1"/>
  <c r="H1046" i="1"/>
  <c r="H1064" i="1"/>
  <c r="G1175" i="1"/>
  <c r="H1420" i="1"/>
  <c r="G1420" i="1"/>
  <c r="D309" i="4"/>
  <c r="F314" i="4"/>
  <c r="H1092" i="1"/>
  <c r="G1092" i="1"/>
  <c r="H1104" i="1"/>
  <c r="G1104" i="1"/>
  <c r="H1116" i="1"/>
  <c r="G1116" i="1"/>
  <c r="H1128" i="1"/>
  <c r="G1128" i="1"/>
  <c r="H1167" i="1"/>
  <c r="G1167" i="1"/>
  <c r="H1244" i="1"/>
  <c r="G1244" i="1"/>
  <c r="H1253" i="1"/>
  <c r="G1253" i="1"/>
  <c r="H1314" i="1"/>
  <c r="G1314" i="1"/>
  <c r="H1343" i="1"/>
  <c r="G1343" i="1"/>
  <c r="H1421" i="1"/>
  <c r="G1421" i="1"/>
  <c r="H1177" i="1"/>
  <c r="G1177" i="1"/>
  <c r="H1206" i="1"/>
  <c r="G1206" i="1"/>
  <c r="H1215" i="1"/>
  <c r="G1215" i="1"/>
  <c r="H1226" i="1"/>
  <c r="G1226" i="1"/>
  <c r="H1235" i="1"/>
  <c r="G1235" i="1"/>
  <c r="H1296" i="1"/>
  <c r="G1296" i="1"/>
  <c r="H1305" i="1"/>
  <c r="G1305" i="1"/>
  <c r="H1437" i="1"/>
  <c r="G1437" i="1"/>
  <c r="H1468" i="1"/>
  <c r="G1468" i="1"/>
  <c r="G941" i="1"/>
  <c r="G944" i="1"/>
  <c r="G947" i="1"/>
  <c r="G950" i="1"/>
  <c r="G953" i="1"/>
  <c r="G956" i="1"/>
  <c r="G959" i="1"/>
  <c r="G962" i="1"/>
  <c r="G965" i="1"/>
  <c r="G975" i="1"/>
  <c r="G1001" i="1"/>
  <c r="G1025" i="1"/>
  <c r="G1043" i="1"/>
  <c r="G1061" i="1"/>
  <c r="H1141" i="1"/>
  <c r="G1145" i="1"/>
  <c r="H1149" i="1"/>
  <c r="G1149" i="1"/>
  <c r="H1168" i="1"/>
  <c r="G1168" i="1"/>
  <c r="G1220" i="1"/>
  <c r="H1278" i="1"/>
  <c r="G1278" i="1"/>
  <c r="H1287" i="1"/>
  <c r="G1287" i="1"/>
  <c r="H1401" i="1"/>
  <c r="G1401" i="1"/>
  <c r="H1479" i="1"/>
  <c r="G1479" i="1"/>
  <c r="G972" i="1"/>
  <c r="H992" i="1"/>
  <c r="G998" i="1"/>
  <c r="G1008" i="1"/>
  <c r="H1029" i="1"/>
  <c r="H1047" i="1"/>
  <c r="H1065" i="1"/>
  <c r="H1081" i="1"/>
  <c r="G1085" i="1"/>
  <c r="H1089" i="1"/>
  <c r="G1089" i="1"/>
  <c r="G1097" i="1"/>
  <c r="H1101" i="1"/>
  <c r="G1101" i="1"/>
  <c r="H1105" i="1"/>
  <c r="G1109" i="1"/>
  <c r="H1113" i="1"/>
  <c r="G1113" i="1"/>
  <c r="H1117" i="1"/>
  <c r="G1121" i="1"/>
  <c r="H1125" i="1"/>
  <c r="G1125" i="1"/>
  <c r="H1129" i="1"/>
  <c r="G1133" i="1"/>
  <c r="H1137" i="1"/>
  <c r="G1137" i="1"/>
  <c r="G1154" i="1"/>
  <c r="H1159" i="1"/>
  <c r="G1159" i="1"/>
  <c r="H1172" i="1"/>
  <c r="H1188" i="1"/>
  <c r="G1188" i="1"/>
  <c r="H1197" i="1"/>
  <c r="G1197" i="1"/>
  <c r="H1260" i="1"/>
  <c r="G1260" i="1"/>
  <c r="H1269" i="1"/>
  <c r="G1269" i="1"/>
  <c r="G1310" i="1"/>
  <c r="H1325" i="1"/>
  <c r="G1325" i="1"/>
  <c r="G1334" i="1"/>
  <c r="H1334" i="1"/>
  <c r="H989" i="1"/>
  <c r="G995" i="1"/>
  <c r="H1019" i="1"/>
  <c r="G1022" i="1"/>
  <c r="H1037" i="1"/>
  <c r="H1055" i="1"/>
  <c r="H1073" i="1"/>
  <c r="G1169" i="1"/>
  <c r="G1202" i="1"/>
  <c r="G1245" i="1"/>
  <c r="G1292" i="1"/>
  <c r="H1316" i="1"/>
  <c r="G1316" i="1"/>
  <c r="H1382" i="1"/>
  <c r="G1382" i="1"/>
  <c r="H1402" i="1"/>
  <c r="G1402" i="1"/>
  <c r="H1423" i="1"/>
  <c r="G1423" i="1"/>
  <c r="H1443" i="1"/>
  <c r="G1443" i="1"/>
  <c r="H986" i="1"/>
  <c r="G1086" i="1"/>
  <c r="H1146" i="1"/>
  <c r="G1146" i="1"/>
  <c r="H1208" i="1"/>
  <c r="G1208" i="1"/>
  <c r="H1217" i="1"/>
  <c r="G1217" i="1"/>
  <c r="H1298" i="1"/>
  <c r="G1298" i="1"/>
  <c r="H1307" i="1"/>
  <c r="G1307" i="1"/>
  <c r="H1475" i="1"/>
  <c r="G1475" i="1"/>
  <c r="H1098" i="1"/>
  <c r="G1098" i="1"/>
  <c r="H1110" i="1"/>
  <c r="G1110" i="1"/>
  <c r="H1122" i="1"/>
  <c r="G1122" i="1"/>
  <c r="H1134" i="1"/>
  <c r="G1134" i="1"/>
  <c r="H1280" i="1"/>
  <c r="G1280" i="1"/>
  <c r="H1289" i="1"/>
  <c r="G1289" i="1"/>
  <c r="H1383" i="1"/>
  <c r="G1383" i="1"/>
  <c r="H1418" i="1"/>
  <c r="G1418" i="1"/>
  <c r="G1327" i="1"/>
  <c r="H1368" i="1"/>
  <c r="H1409" i="1"/>
  <c r="G1409" i="1"/>
  <c r="H1428" i="1"/>
  <c r="G1428" i="1"/>
  <c r="H1447" i="1"/>
  <c r="G1447" i="1"/>
  <c r="H1470" i="1"/>
  <c r="G1470" i="1"/>
  <c r="G24" i="9"/>
  <c r="H24" i="9"/>
  <c r="F153" i="4"/>
  <c r="H1194" i="1"/>
  <c r="H1400" i="1"/>
  <c r="G1400" i="1"/>
  <c r="H1419" i="1"/>
  <c r="G1419" i="1"/>
  <c r="H1438" i="1"/>
  <c r="G1438" i="1"/>
  <c r="H1461" i="1"/>
  <c r="G1461" i="1"/>
  <c r="E152" i="4"/>
  <c r="H335" i="9"/>
  <c r="E176" i="5"/>
  <c r="H1158" i="1"/>
  <c r="H1176" i="1"/>
  <c r="G1183" i="1"/>
  <c r="G1201" i="1"/>
  <c r="G1219" i="1"/>
  <c r="G1352" i="1"/>
  <c r="H1360" i="1"/>
  <c r="G1360" i="1"/>
  <c r="H1391" i="1"/>
  <c r="G1391" i="1"/>
  <c r="H1410" i="1"/>
  <c r="G1410" i="1"/>
  <c r="H1429" i="1"/>
  <c r="G1429" i="1"/>
  <c r="H1452" i="1"/>
  <c r="G1452" i="1"/>
  <c r="E49" i="4"/>
  <c r="G1158" i="1"/>
  <c r="H1173" i="1"/>
  <c r="G1176" i="1"/>
  <c r="G1198" i="1"/>
  <c r="G1216" i="1"/>
  <c r="G1234" i="1"/>
  <c r="G1252" i="1"/>
  <c r="G1270" i="1"/>
  <c r="G1288" i="1"/>
  <c r="G1306" i="1"/>
  <c r="G1324" i="1"/>
  <c r="H1332" i="1"/>
  <c r="G1340" i="1"/>
  <c r="H1352" i="1"/>
  <c r="G1356" i="1"/>
  <c r="H1365" i="1"/>
  <c r="G1365" i="1"/>
  <c r="H1392" i="1"/>
  <c r="G1392" i="1"/>
  <c r="H1411" i="1"/>
  <c r="G1411" i="1"/>
  <c r="H1434" i="1"/>
  <c r="G1434" i="1"/>
  <c r="G1448" i="1"/>
  <c r="H1170" i="1"/>
  <c r="G1321" i="1"/>
  <c r="H1393" i="1"/>
  <c r="G1393" i="1"/>
  <c r="H1416" i="1"/>
  <c r="G1416" i="1"/>
  <c r="H1463" i="1"/>
  <c r="G1463" i="1"/>
  <c r="D7" i="4"/>
  <c r="F480" i="4"/>
  <c r="D479" i="4"/>
  <c r="H1185" i="1"/>
  <c r="H1203" i="1"/>
  <c r="H1221" i="1"/>
  <c r="H1239" i="1"/>
  <c r="H1257" i="1"/>
  <c r="H1275" i="1"/>
  <c r="H1293" i="1"/>
  <c r="H1329" i="1"/>
  <c r="G1329" i="1"/>
  <c r="G1333" i="1"/>
  <c r="H1375" i="1"/>
  <c r="H1384" i="1"/>
  <c r="G1384" i="1"/>
  <c r="H1407" i="1"/>
  <c r="G1407" i="1"/>
  <c r="H1454" i="1"/>
  <c r="G1454" i="1"/>
  <c r="H1473" i="1"/>
  <c r="G1473" i="1"/>
  <c r="F598" i="4"/>
  <c r="D597" i="4"/>
  <c r="D535" i="4" s="1"/>
  <c r="H1398" i="1"/>
  <c r="G1398" i="1"/>
  <c r="H1445" i="1"/>
  <c r="G1445" i="1"/>
  <c r="H1464" i="1"/>
  <c r="G1464" i="1"/>
  <c r="F536" i="4"/>
  <c r="B110" i="9"/>
  <c r="G1156" i="1"/>
  <c r="G1174" i="1"/>
  <c r="G1185" i="1"/>
  <c r="G1196" i="1"/>
  <c r="G1203" i="1"/>
  <c r="G1214" i="1"/>
  <c r="G1221" i="1"/>
  <c r="G1232" i="1"/>
  <c r="G1239" i="1"/>
  <c r="G1250" i="1"/>
  <c r="G1257" i="1"/>
  <c r="G1268" i="1"/>
  <c r="G1275" i="1"/>
  <c r="G1286" i="1"/>
  <c r="G1293" i="1"/>
  <c r="G1304" i="1"/>
  <c r="G1311" i="1"/>
  <c r="G1322" i="1"/>
  <c r="G1337" i="1"/>
  <c r="H1350" i="1"/>
  <c r="G1350" i="1"/>
  <c r="G1375" i="1"/>
  <c r="G1379" i="1"/>
  <c r="H1389" i="1"/>
  <c r="G1389" i="1"/>
  <c r="G1403" i="1"/>
  <c r="H1436" i="1"/>
  <c r="G1436" i="1"/>
  <c r="G1450" i="1"/>
  <c r="H1455" i="1"/>
  <c r="G1455" i="1"/>
  <c r="G1459" i="1"/>
  <c r="H1474" i="1"/>
  <c r="G1474" i="1"/>
  <c r="H1164" i="1"/>
  <c r="G1189" i="1"/>
  <c r="G1207" i="1"/>
  <c r="G1225" i="1"/>
  <c r="G1243" i="1"/>
  <c r="G1261" i="1"/>
  <c r="G1279" i="1"/>
  <c r="G1297" i="1"/>
  <c r="G1315" i="1"/>
  <c r="G1342" i="1"/>
  <c r="G1362" i="1"/>
  <c r="H1380" i="1"/>
  <c r="G1380" i="1"/>
  <c r="G1394" i="1"/>
  <c r="H1427" i="1"/>
  <c r="G1427" i="1"/>
  <c r="H1446" i="1"/>
  <c r="G1446" i="1"/>
  <c r="H1465" i="1"/>
  <c r="G1465" i="1"/>
  <c r="H1371" i="1"/>
  <c r="F222" i="4"/>
  <c r="D221" i="4"/>
  <c r="F467" i="4"/>
  <c r="D466" i="4"/>
  <c r="G218" i="9"/>
  <c r="E218" i="9" s="1"/>
  <c r="B218" i="9" s="1"/>
  <c r="F529" i="4"/>
  <c r="G156" i="9"/>
  <c r="E156" i="9" s="1"/>
  <c r="B156" i="9" s="1"/>
  <c r="F607" i="4"/>
  <c r="E141" i="6"/>
  <c r="G1601" i="1"/>
  <c r="H1601" i="1"/>
  <c r="H1386" i="1"/>
  <c r="G1386" i="1"/>
  <c r="H1404" i="1"/>
  <c r="G1404" i="1"/>
  <c r="H1422" i="1"/>
  <c r="G1422" i="1"/>
  <c r="H1440" i="1"/>
  <c r="G1440" i="1"/>
  <c r="H1458" i="1"/>
  <c r="G1458" i="1"/>
  <c r="H1476" i="1"/>
  <c r="G1476" i="1"/>
  <c r="F355" i="4"/>
  <c r="D354" i="4"/>
  <c r="G209" i="9"/>
  <c r="E209" i="9" s="1"/>
  <c r="B209" i="9" s="1"/>
  <c r="F432" i="4"/>
  <c r="D431" i="4"/>
  <c r="D491" i="4"/>
  <c r="F514" i="4"/>
  <c r="E337" i="9"/>
  <c r="B337" i="9" s="1"/>
  <c r="H1551" i="1"/>
  <c r="J1551" i="1"/>
  <c r="G1551" i="1"/>
  <c r="H1359" i="1"/>
  <c r="E308" i="4"/>
  <c r="E373" i="4"/>
  <c r="D368" i="1" s="1"/>
  <c r="G368" i="1" s="1"/>
  <c r="E431" i="4"/>
  <c r="F296" i="5"/>
  <c r="D295" i="5"/>
  <c r="F5" i="6"/>
  <c r="G221" i="9"/>
  <c r="E221" i="9" s="1"/>
  <c r="B221" i="9" s="1"/>
  <c r="F17" i="4"/>
  <c r="F135" i="4"/>
  <c r="I22" i="3"/>
  <c r="G1575" i="1"/>
  <c r="J1575" i="1"/>
  <c r="H1575" i="1"/>
  <c r="H1353" i="1"/>
  <c r="G1359" i="1"/>
  <c r="B38" i="9"/>
  <c r="H1604" i="1"/>
  <c r="G1604" i="1"/>
  <c r="H1347" i="1"/>
  <c r="G1353" i="1"/>
  <c r="E647" i="4"/>
  <c r="D641" i="1" s="1"/>
  <c r="G641" i="1" s="1"/>
  <c r="E479" i="4"/>
  <c r="D473" i="1" s="1"/>
  <c r="G1653" i="1"/>
  <c r="H1653" i="1"/>
  <c r="H1377" i="1"/>
  <c r="G1377" i="1"/>
  <c r="H1395" i="1"/>
  <c r="G1395" i="1"/>
  <c r="H1413" i="1"/>
  <c r="G1413" i="1"/>
  <c r="H1431" i="1"/>
  <c r="G1431" i="1"/>
  <c r="H1449" i="1"/>
  <c r="G1449" i="1"/>
  <c r="H1467" i="1"/>
  <c r="G1467" i="1"/>
  <c r="F322" i="4"/>
  <c r="D321" i="4"/>
  <c r="G215" i="9"/>
  <c r="E215" i="9" s="1"/>
  <c r="B215" i="9" s="1"/>
  <c r="H1341" i="1"/>
  <c r="D230" i="4"/>
  <c r="F427" i="4"/>
  <c r="D648" i="4"/>
  <c r="B158" i="9"/>
  <c r="F76" i="5"/>
  <c r="D70" i="5"/>
  <c r="D135" i="5"/>
  <c r="F136" i="5"/>
  <c r="D35" i="6"/>
  <c r="C1489" i="1"/>
  <c r="F94" i="6"/>
  <c r="G1510" i="1"/>
  <c r="C1539" i="1"/>
  <c r="D6" i="7"/>
  <c r="H1584" i="1"/>
  <c r="G1584" i="1"/>
  <c r="B134" i="9"/>
  <c r="B164" i="9"/>
  <c r="G188" i="9"/>
  <c r="E188" i="9" s="1"/>
  <c r="B188" i="9" s="1"/>
  <c r="G1641" i="1"/>
  <c r="H1641" i="1"/>
  <c r="D177" i="5"/>
  <c r="F180" i="5"/>
  <c r="F219" i="5"/>
  <c r="D218" i="5"/>
  <c r="D1489" i="1"/>
  <c r="E89" i="6"/>
  <c r="D1484" i="1" s="1"/>
  <c r="D1510" i="1"/>
  <c r="E114" i="6"/>
  <c r="D1539" i="1"/>
  <c r="E6" i="7"/>
  <c r="C1594" i="1"/>
  <c r="D6" i="8"/>
  <c r="B25" i="9"/>
  <c r="E75" i="9"/>
  <c r="B75" i="9" s="1"/>
  <c r="E94" i="9"/>
  <c r="B94" i="9" s="1"/>
  <c r="B97" i="9"/>
  <c r="E147" i="9"/>
  <c r="B147" i="9" s="1"/>
  <c r="E154" i="9"/>
  <c r="B154" i="9" s="1"/>
  <c r="B265" i="9"/>
  <c r="H1577" i="1"/>
  <c r="G1577" i="1"/>
  <c r="I1577" i="1" s="1"/>
  <c r="J1577" i="1"/>
  <c r="D262" i="4"/>
  <c r="G313" i="9"/>
  <c r="E313" i="9" s="1"/>
  <c r="B313" i="9" s="1"/>
  <c r="F89" i="5"/>
  <c r="D88" i="5"/>
  <c r="F255" i="5"/>
  <c r="D254" i="5"/>
  <c r="C1622" i="1"/>
  <c r="D45" i="8"/>
  <c r="H1680" i="1"/>
  <c r="G1680" i="1"/>
  <c r="B32" i="9"/>
  <c r="B104" i="9"/>
  <c r="B191" i="9"/>
  <c r="B320" i="9"/>
  <c r="H1684" i="1"/>
  <c r="G1684" i="1"/>
  <c r="E70" i="5"/>
  <c r="G1562" i="1"/>
  <c r="H1562" i="1"/>
  <c r="G1627" i="1"/>
  <c r="H1627" i="1"/>
  <c r="B26" i="9"/>
  <c r="B98" i="9"/>
  <c r="E159" i="9"/>
  <c r="B159" i="9" s="1"/>
  <c r="E166" i="9"/>
  <c r="B166" i="9" s="1"/>
  <c r="B169" i="9"/>
  <c r="B249" i="9"/>
  <c r="G1589" i="1"/>
  <c r="H1589" i="1"/>
  <c r="F8" i="4"/>
  <c r="D82" i="4"/>
  <c r="D164" i="4"/>
  <c r="D152" i="4" s="1"/>
  <c r="C1485" i="1"/>
  <c r="F90" i="6"/>
  <c r="D89" i="6"/>
  <c r="H1628" i="1"/>
  <c r="G1628" i="1"/>
  <c r="E39" i="9"/>
  <c r="B39" i="9" s="1"/>
  <c r="E58" i="9"/>
  <c r="B58" i="9" s="1"/>
  <c r="B61" i="9"/>
  <c r="E111" i="9"/>
  <c r="B111" i="9" s="1"/>
  <c r="E130" i="9"/>
  <c r="B130" i="9" s="1"/>
  <c r="B133" i="9"/>
  <c r="G185" i="9"/>
  <c r="E185" i="9" s="1"/>
  <c r="B185" i="9" s="1"/>
  <c r="G227" i="9"/>
  <c r="E227" i="9" s="1"/>
  <c r="B227" i="9" s="1"/>
  <c r="H1676" i="1"/>
  <c r="G1676" i="1"/>
  <c r="G1645" i="1"/>
  <c r="H1645" i="1"/>
  <c r="H1600" i="1"/>
  <c r="G1600" i="1"/>
  <c r="C1524" i="1"/>
  <c r="F129" i="6"/>
  <c r="C1571" i="1"/>
  <c r="D38" i="7"/>
  <c r="G1633" i="1"/>
  <c r="H1633" i="1"/>
  <c r="F8" i="5"/>
  <c r="D7" i="5"/>
  <c r="G180" i="9"/>
  <c r="E180" i="9" s="1"/>
  <c r="B180" i="9" s="1"/>
  <c r="E27" i="9"/>
  <c r="B27" i="9" s="1"/>
  <c r="E46" i="9"/>
  <c r="B46" i="9" s="1"/>
  <c r="B49" i="9"/>
  <c r="B80" i="9"/>
  <c r="E99" i="9"/>
  <c r="B99" i="9" s="1"/>
  <c r="E118" i="9"/>
  <c r="B118" i="9" s="1"/>
  <c r="B121" i="9"/>
  <c r="G1573" i="1"/>
  <c r="I1573" i="1" s="1"/>
  <c r="J1573" i="1"/>
  <c r="H1573" i="1"/>
  <c r="G1545" i="1"/>
  <c r="H1545" i="1"/>
  <c r="B157" i="9"/>
  <c r="H1568" i="1"/>
  <c r="G1568" i="1"/>
  <c r="J1568" i="1"/>
  <c r="G1558" i="1"/>
  <c r="J1558" i="1"/>
  <c r="H1558" i="1"/>
  <c r="E491" i="4"/>
  <c r="D485" i="1" s="1"/>
  <c r="E250" i="5"/>
  <c r="H1648" i="1"/>
  <c r="G1648" i="1"/>
  <c r="B68" i="9"/>
  <c r="B140" i="9"/>
  <c r="H1681" i="1"/>
  <c r="H1668" i="1"/>
  <c r="G1668" i="1"/>
  <c r="H1612" i="1"/>
  <c r="G1612" i="1"/>
  <c r="G1561" i="1"/>
  <c r="I1561" i="1" s="1"/>
  <c r="F150" i="5"/>
  <c r="G203" i="9"/>
  <c r="E203" i="9" s="1"/>
  <c r="B203" i="9" s="1"/>
  <c r="G300" i="9"/>
  <c r="E300" i="9" s="1"/>
  <c r="B300" i="9" s="1"/>
  <c r="G176" i="9"/>
  <c r="E176" i="9" s="1"/>
  <c r="B176" i="9" s="1"/>
  <c r="G179" i="9"/>
  <c r="E179" i="9" s="1"/>
  <c r="B179" i="9" s="1"/>
  <c r="B261" i="9"/>
  <c r="J1564" i="1"/>
  <c r="J1553" i="1"/>
  <c r="D114" i="6"/>
  <c r="J1546" i="1"/>
  <c r="H1576" i="1"/>
  <c r="G210" i="9"/>
  <c r="E210" i="9" s="1"/>
  <c r="B210" i="9" s="1"/>
  <c r="G216" i="9"/>
  <c r="E216" i="9" s="1"/>
  <c r="B216" i="9" s="1"/>
  <c r="G222" i="9"/>
  <c r="E222" i="9" s="1"/>
  <c r="B222" i="9" s="1"/>
  <c r="L228" i="9"/>
  <c r="F228" i="9" s="1"/>
  <c r="B228" i="9" s="1"/>
  <c r="B241" i="9"/>
  <c r="G1576" i="1"/>
  <c r="J1561" i="1"/>
  <c r="H1525" i="1"/>
  <c r="D147" i="5"/>
  <c r="G174" i="9"/>
  <c r="E174" i="9" s="1"/>
  <c r="B174" i="9" s="1"/>
  <c r="G177" i="9"/>
  <c r="E177" i="9" s="1"/>
  <c r="B177" i="9" s="1"/>
  <c r="G205" i="9"/>
  <c r="E205" i="9" s="1"/>
  <c r="B205" i="9" s="1"/>
  <c r="B287" i="9"/>
  <c r="B250" i="9"/>
  <c r="F287" i="9"/>
  <c r="B321" i="9"/>
  <c r="B324" i="9"/>
  <c r="E334" i="9"/>
  <c r="B334" i="9" s="1"/>
  <c r="J1557" i="1"/>
  <c r="I1544" i="1"/>
  <c r="G1541" i="1"/>
  <c r="H1541" i="1"/>
  <c r="G1502" i="1"/>
  <c r="E22" i="7"/>
  <c r="G1643" i="1"/>
  <c r="H1643"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G309" i="9"/>
  <c r="E309" i="9" s="1"/>
  <c r="B309" i="9" s="1"/>
  <c r="M228" i="9"/>
  <c r="G207" i="9"/>
  <c r="E207" i="9" s="1"/>
  <c r="G204" i="9"/>
  <c r="E204" i="9" s="1"/>
  <c r="B204" i="9" s="1"/>
  <c r="G201" i="9"/>
  <c r="E201" i="9" s="1"/>
  <c r="B201" i="9" s="1"/>
  <c r="H308" i="9"/>
  <c r="I10" i="9"/>
  <c r="H180" i="9"/>
  <c r="G183" i="9"/>
  <c r="E183" i="9" s="1"/>
  <c r="B183" i="9" s="1"/>
  <c r="G186" i="9"/>
  <c r="E186" i="9" s="1"/>
  <c r="B186" i="9" s="1"/>
  <c r="G189" i="9"/>
  <c r="E189" i="9" s="1"/>
  <c r="B189" i="9" s="1"/>
  <c r="G192" i="9"/>
  <c r="E192" i="9" s="1"/>
  <c r="B192" i="9" s="1"/>
  <c r="G195" i="9"/>
  <c r="E195" i="9" s="1"/>
  <c r="B195" i="9" s="1"/>
  <c r="G198" i="9"/>
  <c r="E198" i="9" s="1"/>
  <c r="B198" i="9" s="1"/>
  <c r="B238" i="9"/>
  <c r="F275" i="9"/>
  <c r="B275" i="9" s="1"/>
  <c r="G315" i="9"/>
  <c r="E315" i="9" s="1"/>
  <c r="B315" i="9" s="1"/>
  <c r="B325" i="9"/>
  <c r="J1572" i="1"/>
  <c r="G1560" i="1"/>
  <c r="I1560" i="1" s="1"/>
  <c r="J1560" i="1"/>
  <c r="J1541" i="1"/>
  <c r="G175" i="9"/>
  <c r="E175" i="9" s="1"/>
  <c r="B175" i="9" s="1"/>
  <c r="G178" i="9"/>
  <c r="E178" i="9" s="1"/>
  <c r="B178" i="9" s="1"/>
  <c r="G202" i="9"/>
  <c r="E202" i="9" s="1"/>
  <c r="B202" i="9" s="1"/>
  <c r="B304" i="9"/>
  <c r="G1556" i="1"/>
  <c r="I1556" i="1" s="1"/>
  <c r="J1556" i="1"/>
  <c r="J1549" i="1"/>
  <c r="G1535" i="1"/>
  <c r="H1502" i="1"/>
  <c r="G1603" i="1"/>
  <c r="H1603" i="1"/>
  <c r="L207" i="9"/>
  <c r="F207" i="9" s="1"/>
  <c r="G213" i="9"/>
  <c r="E213" i="9" s="1"/>
  <c r="B213" i="9" s="1"/>
  <c r="G219" i="9"/>
  <c r="E219" i="9" s="1"/>
  <c r="B219" i="9" s="1"/>
  <c r="G225" i="9"/>
  <c r="E225" i="9" s="1"/>
  <c r="B225" i="9" s="1"/>
  <c r="B285" i="9"/>
  <c r="E312" i="9"/>
  <c r="B312" i="9" s="1"/>
  <c r="E322" i="9"/>
  <c r="B322" i="9" s="1"/>
  <c r="G1549" i="1"/>
  <c r="I1549" i="1" s="1"/>
  <c r="G1543" i="1"/>
  <c r="H1543" i="1"/>
  <c r="I1540" i="1"/>
  <c r="H1510" i="1"/>
  <c r="G1494" i="1"/>
  <c r="E336" i="9"/>
  <c r="B336" i="9" s="1"/>
  <c r="F99" i="6"/>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F239" i="9"/>
  <c r="B239" i="9" s="1"/>
  <c r="B264" i="9"/>
  <c r="B273" i="9"/>
  <c r="B289" i="9"/>
  <c r="G308" i="9"/>
  <c r="H1677" i="1"/>
  <c r="G1636" i="1"/>
  <c r="G1624" i="1"/>
  <c r="J1559" i="1"/>
  <c r="H1546" i="1"/>
  <c r="J1543" i="1"/>
  <c r="H18" i="3" l="1"/>
  <c r="F152" i="4"/>
  <c r="D299" i="4"/>
  <c r="C148" i="1"/>
  <c r="F535" i="4"/>
  <c r="C529" i="1"/>
  <c r="I1568" i="1"/>
  <c r="H1524" i="1"/>
  <c r="G1524" i="1"/>
  <c r="F88" i="5"/>
  <c r="C1093" i="1"/>
  <c r="H1539" i="1"/>
  <c r="G1539" i="1"/>
  <c r="F230" i="4"/>
  <c r="C226" i="1"/>
  <c r="D141" i="6"/>
  <c r="F479" i="4"/>
  <c r="C473" i="1"/>
  <c r="F49" i="4"/>
  <c r="D45" i="1"/>
  <c r="H641" i="1"/>
  <c r="I1541" i="1"/>
  <c r="G335" i="9"/>
  <c r="E335" i="9" s="1"/>
  <c r="B335" i="9" s="1"/>
  <c r="D176" i="5"/>
  <c r="F177" i="5"/>
  <c r="C1181" i="1"/>
  <c r="F491" i="4"/>
  <c r="C485" i="1"/>
  <c r="D6" i="4"/>
  <c r="F7" i="4"/>
  <c r="C3" i="1"/>
  <c r="C1554" i="1"/>
  <c r="H34" i="3"/>
  <c r="F147" i="5"/>
  <c r="C1152" i="1"/>
  <c r="F309" i="4"/>
  <c r="D308" i="4"/>
  <c r="C304" i="1"/>
  <c r="C1509" i="1"/>
  <c r="F114" i="6"/>
  <c r="H30" i="3"/>
  <c r="F262" i="4"/>
  <c r="C258" i="1"/>
  <c r="C1582" i="1"/>
  <c r="G342" i="9"/>
  <c r="E342" i="9" s="1"/>
  <c r="D44" i="8"/>
  <c r="G1489" i="1"/>
  <c r="H1489" i="1"/>
  <c r="F321" i="4"/>
  <c r="C316" i="1"/>
  <c r="F295" i="5"/>
  <c r="C1299" i="1"/>
  <c r="D430" i="4"/>
  <c r="F431" i="4"/>
  <c r="C425" i="1"/>
  <c r="F647" i="4"/>
  <c r="H1555" i="1"/>
  <c r="G1555" i="1"/>
  <c r="I1545" i="1"/>
  <c r="H22" i="3"/>
  <c r="F7" i="5"/>
  <c r="C1012" i="1"/>
  <c r="G1594" i="1"/>
  <c r="H1594" i="1"/>
  <c r="F35" i="6"/>
  <c r="H28" i="3"/>
  <c r="C1430" i="1"/>
  <c r="F466" i="4"/>
  <c r="C460" i="1"/>
  <c r="E6" i="4"/>
  <c r="G338" i="9"/>
  <c r="E338" i="9" s="1"/>
  <c r="B338" i="9" s="1"/>
  <c r="F218" i="5"/>
  <c r="C1222" i="1"/>
  <c r="C1484" i="1"/>
  <c r="F89" i="6"/>
  <c r="E5" i="7"/>
  <c r="D1538" i="1"/>
  <c r="E430" i="4"/>
  <c r="D425" i="1"/>
  <c r="E175" i="5"/>
  <c r="D1179" i="1" s="1"/>
  <c r="D1180" i="1"/>
  <c r="I24" i="3"/>
  <c r="D418" i="4"/>
  <c r="F360" i="4"/>
  <c r="C355" i="1"/>
  <c r="I25" i="3"/>
  <c r="D1254" i="1"/>
  <c r="F135" i="5"/>
  <c r="C1140" i="1"/>
  <c r="I1575" i="1"/>
  <c r="F373" i="4"/>
  <c r="E360" i="4"/>
  <c r="D1536" i="1"/>
  <c r="I31" i="3"/>
  <c r="D69" i="5"/>
  <c r="D6" i="5" s="1"/>
  <c r="F70" i="5"/>
  <c r="C1075" i="1"/>
  <c r="E417" i="4"/>
  <c r="D412" i="1" s="1"/>
  <c r="D303" i="1"/>
  <c r="F354" i="4"/>
  <c r="C349" i="1"/>
  <c r="I18" i="3"/>
  <c r="E299" i="4"/>
  <c r="D148" i="1"/>
  <c r="F597" i="4"/>
  <c r="C591" i="1"/>
  <c r="H1485" i="1"/>
  <c r="G1485" i="1"/>
  <c r="F164" i="4"/>
  <c r="C160" i="1"/>
  <c r="C1621" i="1"/>
  <c r="I40" i="3"/>
  <c r="E24" i="9"/>
  <c r="D1554" i="1"/>
  <c r="I34" i="3"/>
  <c r="C1538" i="1"/>
  <c r="D5" i="7"/>
  <c r="D1509" i="1"/>
  <c r="I30" i="3"/>
  <c r="F221" i="4"/>
  <c r="C217" i="1"/>
  <c r="E308" i="9"/>
  <c r="B308" i="9" s="1"/>
  <c r="B207" i="9"/>
  <c r="C1570" i="1"/>
  <c r="H35" i="3"/>
  <c r="F82" i="4"/>
  <c r="C78" i="1"/>
  <c r="G1622" i="1"/>
  <c r="H1622" i="1"/>
  <c r="I1551" i="1"/>
  <c r="D1075" i="1"/>
  <c r="E69" i="5"/>
  <c r="I1543" i="1"/>
  <c r="I1558" i="1"/>
  <c r="G1571" i="1"/>
  <c r="H1571" i="1"/>
  <c r="D250" i="5"/>
  <c r="F254" i="5"/>
  <c r="C1258" i="1"/>
  <c r="F648" i="4"/>
  <c r="C642" i="1"/>
  <c r="F6" i="5" l="1"/>
  <c r="C1011" i="1"/>
  <c r="G78" i="1"/>
  <c r="H78" i="1"/>
  <c r="B342" i="9"/>
  <c r="E301" i="4"/>
  <c r="D297" i="1" s="1"/>
  <c r="E423" i="4"/>
  <c r="D295" i="1"/>
  <c r="H1430" i="1"/>
  <c r="G1430" i="1"/>
  <c r="H9" i="3"/>
  <c r="E639" i="4"/>
  <c r="D633" i="1" s="1"/>
  <c r="D424" i="1"/>
  <c r="E640" i="4"/>
  <c r="D634" i="1" s="1"/>
  <c r="G1582" i="1"/>
  <c r="H1582" i="1"/>
  <c r="G1554" i="1"/>
  <c r="H1554" i="1"/>
  <c r="H45" i="1"/>
  <c r="G45" i="1"/>
  <c r="B24" i="9"/>
  <c r="H425" i="1"/>
  <c r="G425" i="1"/>
  <c r="G1621" i="1"/>
  <c r="H1621" i="1"/>
  <c r="F430" i="4"/>
  <c r="D639" i="4"/>
  <c r="C424" i="1"/>
  <c r="D300" i="4"/>
  <c r="H17" i="3"/>
  <c r="D422" i="4"/>
  <c r="F6" i="4"/>
  <c r="C2" i="1"/>
  <c r="H473" i="1"/>
  <c r="G473" i="1"/>
  <c r="H160" i="1"/>
  <c r="G160" i="1"/>
  <c r="G1484" i="1"/>
  <c r="H1484" i="1"/>
  <c r="G1012" i="1"/>
  <c r="H1012" i="1"/>
  <c r="H1299" i="1"/>
  <c r="G1299" i="1"/>
  <c r="H485" i="1"/>
  <c r="G485" i="1"/>
  <c r="C1536" i="1"/>
  <c r="F141" i="6"/>
  <c r="H31" i="3"/>
  <c r="D640" i="4"/>
  <c r="F250" i="5"/>
  <c r="H25" i="3"/>
  <c r="C1254" i="1"/>
  <c r="H217" i="1"/>
  <c r="G217" i="1"/>
  <c r="G1075" i="1"/>
  <c r="H1075" i="1"/>
  <c r="H1222" i="1"/>
  <c r="G1222" i="1"/>
  <c r="H1509" i="1"/>
  <c r="G1509" i="1"/>
  <c r="G226" i="1"/>
  <c r="H226" i="1"/>
  <c r="G347" i="9"/>
  <c r="E347" i="9" s="1"/>
  <c r="H1258" i="1"/>
  <c r="G1258" i="1"/>
  <c r="H529" i="1"/>
  <c r="G529" i="1"/>
  <c r="I23" i="3"/>
  <c r="D1074" i="1"/>
  <c r="E6" i="5"/>
  <c r="G316" i="1"/>
  <c r="H316" i="1"/>
  <c r="G304" i="1"/>
  <c r="H304" i="1"/>
  <c r="G1181" i="1"/>
  <c r="H1181" i="1"/>
  <c r="F69" i="5"/>
  <c r="H23" i="3"/>
  <c r="C1074" i="1"/>
  <c r="H148" i="1"/>
  <c r="G148" i="1"/>
  <c r="H1140" i="1"/>
  <c r="G1140" i="1"/>
  <c r="C413" i="1"/>
  <c r="E300" i="4"/>
  <c r="D296" i="1" s="1"/>
  <c r="E422" i="4"/>
  <c r="I17" i="3"/>
  <c r="D2" i="1"/>
  <c r="F176" i="5"/>
  <c r="D175" i="5"/>
  <c r="H24" i="3"/>
  <c r="C1180" i="1"/>
  <c r="D301" i="4"/>
  <c r="F299" i="4"/>
  <c r="D423" i="4"/>
  <c r="C295" i="1"/>
  <c r="G349" i="1"/>
  <c r="H349" i="1"/>
  <c r="G3" i="1"/>
  <c r="H3" i="1"/>
  <c r="H1570" i="1"/>
  <c r="G1570" i="1"/>
  <c r="D1537" i="1"/>
  <c r="I33" i="3"/>
  <c r="H591" i="1"/>
  <c r="G591" i="1"/>
  <c r="G642" i="1"/>
  <c r="H642" i="1"/>
  <c r="H1152" i="1"/>
  <c r="G1152" i="1"/>
  <c r="G1093" i="1"/>
  <c r="H1093" i="1"/>
  <c r="H258" i="1"/>
  <c r="G258" i="1"/>
  <c r="F308" i="4"/>
  <c r="D417" i="4"/>
  <c r="C303" i="1"/>
  <c r="C1537" i="1"/>
  <c r="G345" i="9"/>
  <c r="E345" i="9" s="1"/>
  <c r="H33" i="3"/>
  <c r="H460" i="1"/>
  <c r="G460" i="1"/>
  <c r="G1538" i="1"/>
  <c r="H1538" i="1"/>
  <c r="E418" i="4"/>
  <c r="D413" i="1" s="1"/>
  <c r="D355" i="1"/>
  <c r="G355" i="1" s="1"/>
  <c r="G343" i="9"/>
  <c r="E343" i="9" s="1"/>
  <c r="B343" i="9" s="1"/>
  <c r="C1620" i="1"/>
  <c r="H11" i="3" s="1"/>
  <c r="K1480" i="9"/>
  <c r="I39" i="3"/>
  <c r="H19" i="9"/>
  <c r="E19" i="9" s="1"/>
  <c r="B19" i="9" s="1"/>
  <c r="N3" i="9" l="1"/>
  <c r="E346" i="9"/>
  <c r="B347" i="9"/>
  <c r="F300" i="4"/>
  <c r="C296" i="1"/>
  <c r="G424" i="1"/>
  <c r="H424" i="1"/>
  <c r="D425" i="4"/>
  <c r="G20" i="9"/>
  <c r="E20" i="9" s="1"/>
  <c r="B20" i="9" s="1"/>
  <c r="F423" i="4"/>
  <c r="D644" i="4"/>
  <c r="C418" i="1"/>
  <c r="F639" i="4"/>
  <c r="C633" i="1"/>
  <c r="E341" i="9"/>
  <c r="I11" i="3" s="1"/>
  <c r="E425" i="4"/>
  <c r="D420" i="1" s="1"/>
  <c r="E644" i="4"/>
  <c r="D418" i="1"/>
  <c r="H20" i="9"/>
  <c r="B345" i="9"/>
  <c r="E344" i="9"/>
  <c r="I10" i="3" s="1"/>
  <c r="G1537" i="1"/>
  <c r="H1537" i="1"/>
  <c r="F640" i="4"/>
  <c r="C634" i="1"/>
  <c r="E424" i="4"/>
  <c r="D419" i="1" s="1"/>
  <c r="E643" i="4"/>
  <c r="D417" i="1"/>
  <c r="G295" i="1"/>
  <c r="H295" i="1"/>
  <c r="F418" i="4"/>
  <c r="G303" i="1"/>
  <c r="H303" i="1"/>
  <c r="H299" i="9"/>
  <c r="D1011" i="1"/>
  <c r="H8" i="3" s="1"/>
  <c r="F417" i="4"/>
  <c r="C412" i="1"/>
  <c r="H1180" i="1"/>
  <c r="G1180" i="1"/>
  <c r="H1254" i="1"/>
  <c r="G1254" i="1"/>
  <c r="F301" i="4"/>
  <c r="C297" i="1"/>
  <c r="H1620" i="1"/>
  <c r="G1620" i="1"/>
  <c r="H355" i="1"/>
  <c r="H1536" i="1"/>
  <c r="G1536" i="1"/>
  <c r="G1011" i="1"/>
  <c r="H413" i="1"/>
  <c r="G413" i="1"/>
  <c r="F175" i="5"/>
  <c r="C1179" i="1"/>
  <c r="G1074" i="1"/>
  <c r="H1074" i="1"/>
  <c r="G2" i="1"/>
  <c r="H2" i="1"/>
  <c r="K3" i="9"/>
  <c r="I9" i="3"/>
  <c r="G299" i="9"/>
  <c r="E299" i="9" s="1"/>
  <c r="D643" i="4"/>
  <c r="D424" i="4"/>
  <c r="F422" i="4"/>
  <c r="C417" i="1"/>
  <c r="G306" i="9"/>
  <c r="E306" i="9" s="1"/>
  <c r="B306" i="9" s="1"/>
  <c r="M3" i="9" l="1"/>
  <c r="F644" i="4"/>
  <c r="D646" i="4"/>
  <c r="C638" i="1"/>
  <c r="E645" i="4"/>
  <c r="D637" i="1"/>
  <c r="G417" i="1"/>
  <c r="H417" i="1"/>
  <c r="G297" i="1"/>
  <c r="H297" i="1"/>
  <c r="B299" i="9"/>
  <c r="G418" i="1"/>
  <c r="H418" i="1"/>
  <c r="H1179" i="1"/>
  <c r="G1179" i="1"/>
  <c r="F424" i="4"/>
  <c r="C419" i="1"/>
  <c r="E646" i="4"/>
  <c r="D638" i="1"/>
  <c r="H296" i="1"/>
  <c r="G296" i="1"/>
  <c r="F425" i="4"/>
  <c r="C420" i="1"/>
  <c r="F643" i="4"/>
  <c r="D645" i="4"/>
  <c r="C637" i="1"/>
  <c r="H1011" i="1"/>
  <c r="H633" i="1"/>
  <c r="G633" i="1"/>
  <c r="G412" i="1"/>
  <c r="H412" i="1"/>
  <c r="H634" i="1"/>
  <c r="G634" i="1"/>
  <c r="H419" i="1" l="1"/>
  <c r="G419" i="1"/>
  <c r="E649" i="4"/>
  <c r="D639" i="1"/>
  <c r="G637" i="1"/>
  <c r="H637" i="1"/>
  <c r="H638" i="1"/>
  <c r="G638" i="1"/>
  <c r="E650" i="4"/>
  <c r="D640" i="1"/>
  <c r="F646" i="4"/>
  <c r="D650" i="4"/>
  <c r="C640" i="1"/>
  <c r="F645" i="4"/>
  <c r="D649" i="4"/>
  <c r="C639" i="1"/>
  <c r="H420" i="1"/>
  <c r="G420" i="1"/>
  <c r="H333" i="9"/>
  <c r="G333" i="9"/>
  <c r="E333" i="9" s="1"/>
  <c r="F650" i="4" l="1"/>
  <c r="H20" i="3"/>
  <c r="C644" i="1"/>
  <c r="I20" i="3"/>
  <c r="D644" i="1"/>
  <c r="H639" i="1"/>
  <c r="G639" i="1"/>
  <c r="B333" i="9"/>
  <c r="E298" i="9"/>
  <c r="I8" i="3" s="1"/>
  <c r="F649" i="4"/>
  <c r="H19" i="3"/>
  <c r="C643" i="1"/>
  <c r="G297" i="9"/>
  <c r="E297" i="9" s="1"/>
  <c r="B297" i="9" s="1"/>
  <c r="I19" i="3"/>
  <c r="D643" i="1"/>
  <c r="H640" i="1"/>
  <c r="G640" i="1"/>
  <c r="H643" i="1" l="1"/>
  <c r="G643" i="1"/>
  <c r="H7" i="3"/>
  <c r="H644" i="1"/>
  <c r="G644" i="1"/>
  <c r="J3" i="9" l="1"/>
  <c r="L293" i="9" l="1"/>
  <c r="F293" i="9" s="1"/>
  <c r="H295" i="9"/>
  <c r="G295" i="9"/>
  <c r="K10" i="9"/>
  <c r="I8" i="9"/>
  <c r="G18" i="9"/>
  <c r="K11" i="9"/>
  <c r="J10" i="9"/>
  <c r="E10" i="9" s="1"/>
  <c r="B10" i="9" s="1"/>
  <c r="J9" i="9"/>
  <c r="H18" i="9"/>
  <c r="I9" i="9"/>
  <c r="H17" i="9"/>
  <c r="K5" i="9"/>
  <c r="L15" i="9"/>
  <c r="L16" i="9"/>
  <c r="H16" i="9"/>
  <c r="G16" i="9"/>
  <c r="M16" i="9"/>
  <c r="J7" i="9"/>
  <c r="K8" i="9"/>
  <c r="H21" i="9"/>
  <c r="I12" i="9"/>
  <c r="M15" i="9"/>
  <c r="J11" i="9"/>
  <c r="G22" i="9"/>
  <c r="J13" i="9"/>
  <c r="I17" i="9"/>
  <c r="J8" i="9"/>
  <c r="K7" i="9"/>
  <c r="G15" i="9"/>
  <c r="H22" i="9"/>
  <c r="K9" i="9"/>
  <c r="J17" i="9"/>
  <c r="J6" i="9"/>
  <c r="I13" i="9"/>
  <c r="I11" i="9"/>
  <c r="J5" i="9"/>
  <c r="K13" i="9"/>
  <c r="G17" i="9"/>
  <c r="G21" i="9"/>
  <c r="K12" i="9"/>
  <c r="I6" i="9"/>
  <c r="I5" i="9"/>
  <c r="H15" i="9"/>
  <c r="K6" i="9"/>
  <c r="I7" i="9"/>
  <c r="E7" i="9" s="1"/>
  <c r="B7" i="9" s="1"/>
  <c r="J12" i="9"/>
  <c r="E11" i="9" l="1"/>
  <c r="B11" i="9" s="1"/>
  <c r="E13" i="9"/>
  <c r="B13" i="9" s="1"/>
  <c r="E295" i="9"/>
  <c r="E12" i="9"/>
  <c r="B12" i="9" s="1"/>
  <c r="E22" i="9"/>
  <c r="B22" i="9" s="1"/>
  <c r="E9" i="9"/>
  <c r="B9" i="9" s="1"/>
  <c r="E5" i="9"/>
  <c r="E15" i="9"/>
  <c r="E18" i="9"/>
  <c r="B18" i="9" s="1"/>
  <c r="E6" i="9"/>
  <c r="B6" i="9" s="1"/>
  <c r="E16" i="9"/>
  <c r="E8" i="9"/>
  <c r="B8" i="9" s="1"/>
  <c r="E17" i="9"/>
  <c r="B17" i="9" s="1"/>
  <c r="F16" i="9"/>
  <c r="B295" i="9"/>
  <c r="E23" i="9"/>
  <c r="I7" i="3" s="1"/>
  <c r="E21" i="9"/>
  <c r="B21" i="9" s="1"/>
  <c r="F15" i="9"/>
  <c r="B293" i="9"/>
  <c r="F23" i="9"/>
  <c r="E14" i="9" l="1"/>
  <c r="I13" i="3" s="1"/>
  <c r="B15" i="9"/>
  <c r="B5" i="9"/>
  <c r="E4" i="9"/>
  <c r="B16" i="9"/>
  <c r="F14" i="9"/>
  <c r="F3" i="9"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<sst xmlns="http://schemas.openxmlformats.org/spreadsheetml/2006/main" count="5562" uniqueCount="3699">
  <si>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</si>
  <si>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</si>
  <si>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</si>
  <si>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</si>
  <si>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</si>
  <si>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</si>
  <si>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</si>
  <si>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</si>
  <si>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</si>
  <si>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</si>
  <si>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</si>
  <si>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</si>
  <si>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</si>
  <si>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</si>
  <si>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</si>
  <si>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</si>
  <si>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</si>
  <si>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</si>
  <si>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</si>
  <si>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</si>
  <si>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</si>
  <si>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</si>
  <si>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</si>
  <si>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</si>
  <si>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</si>
  <si>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</si>
  <si>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</si>
  <si>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</si>
  <si>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</si>
  <si>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</si>
  <si>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DVOR</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</si>
  <si>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</si>
  <si>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</si>
  <si>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</si>
  <si>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</si>
  <si>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</si>
  <si>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</si>
  <si>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</si>
  <si>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</si>
  <si>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</si>
  <si>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</si>
  <si>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</si>
  <si>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</si>
  <si>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</si>
  <si>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</si>
  <si>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</si>
  <si>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</si>
  <si>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</si>
  <si>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</si>
  <si>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</si>
  <si>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</si>
  <si>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</si>
  <si>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</si>
  <si>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</si>
  <si>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</si>
  <si>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</si>
  <si>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</si>
  <si>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</si>
  <si>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21123 - O.Š. DVOR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</si>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</sst>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543961.54</v>
      </c>
      <c r="D2" s="9">
        <f>'PR-RAS'!E6</f>
        <v>602210.57000000007</v>
      </c>
      <c r="E2" s="9">
        <v>0</v>
      </c>
      <c r="F2" s="9">
        <v>0</v>
      </c>
      <c r="G2" s="10">
        <f t="shared" ref="G2:G65" si="0">(B2/1000)*(C2*1+D2*2)</f>
        <v>1748.3826800000002</v>
      </c>
      <c r="H2" s="10">
        <f t="shared" ref="H2:H65" si="1">ABS(C2-ROUND(C2,0))+ABS(D2-ROUND(D2,0))</f>
        <v>0.88999999989755452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496665.54</v>
      </c>
      <c r="D45" s="4">
        <f>'PR-RAS'!E49</f>
        <v>530803.28</v>
      </c>
      <c r="E45" s="4">
        <v>0</v>
      </c>
      <c r="F45" s="4">
        <v>0</v>
      </c>
      <c r="G45" s="2">
        <f t="shared" si="0"/>
        <v>68563.972399999999</v>
      </c>
      <c r="H45" s="2">
        <f t="shared" si="1"/>
        <v>0.74000000004889444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1580.8</v>
      </c>
      <c r="D57" s="4">
        <f>'PR-RAS'!E61</f>
        <v>90</v>
      </c>
      <c r="E57" s="4">
        <v>0</v>
      </c>
      <c r="F57" s="4">
        <v>0</v>
      </c>
      <c r="G57" s="2">
        <f t="shared" si="0"/>
        <v>98.604799999999997</v>
      </c>
      <c r="H57" s="2">
        <f t="shared" si="1"/>
        <v>0.20000000000004547</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1580.8</v>
      </c>
      <c r="D58" s="4">
        <f>'PR-RAS'!E62</f>
        <v>90</v>
      </c>
      <c r="E58" s="4">
        <v>0</v>
      </c>
      <c r="F58" s="4">
        <v>0</v>
      </c>
      <c r="G58" s="2">
        <f t="shared" si="0"/>
        <v>100.3656</v>
      </c>
      <c r="H58" s="2">
        <f t="shared" si="1"/>
        <v>0.20000000000004547</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495084.74</v>
      </c>
      <c r="D64" s="4">
        <f>'PR-RAS'!E68</f>
        <v>530713.28</v>
      </c>
      <c r="E64" s="4">
        <v>0</v>
      </c>
      <c r="F64" s="4">
        <v>0</v>
      </c>
      <c r="G64" s="2">
        <f t="shared" si="0"/>
        <v>98060.211900000009</v>
      </c>
      <c r="H64" s="2">
        <f t="shared" si="1"/>
        <v>0.5400000000372529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495084.74</v>
      </c>
      <c r="D65" s="4">
        <f>'PR-RAS'!E69</f>
        <v>527751.14</v>
      </c>
      <c r="E65" s="4">
        <v>0</v>
      </c>
      <c r="F65" s="4">
        <v>0</v>
      </c>
      <c r="G65" s="2">
        <f t="shared" si="0"/>
        <v>99237.569279999996</v>
      </c>
      <c r="H65" s="2">
        <f t="shared" si="1"/>
        <v>0.40000000002328306</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2962.14</v>
      </c>
      <c r="E66" s="4">
        <v>0</v>
      </c>
      <c r="F66" s="4">
        <v>0</v>
      </c>
      <c r="G66" s="2">
        <f t="shared" ref="G66:G129" si="2">(B66/1000)*(C66*1+D66*2)</f>
        <v>385.07819999999998</v>
      </c>
      <c r="H66" s="2">
        <f t="shared" ref="H66:H129" si="3">ABS(C66-ROUND(C66,0))+ABS(D66-ROUND(D66,0))</f>
        <v>0.13999999999987267</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0.06</v>
      </c>
      <c r="D78" s="4">
        <f>'PR-RAS'!E82</f>
        <v>0</v>
      </c>
      <c r="E78" s="4">
        <v>0</v>
      </c>
      <c r="F78" s="4">
        <v>0</v>
      </c>
      <c r="G78" s="2">
        <f t="shared" si="2"/>
        <v>4.62E-3</v>
      </c>
      <c r="H78" s="2">
        <f t="shared" si="3"/>
        <v>0.06</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0.06</v>
      </c>
      <c r="D79" s="4">
        <f>'PR-RAS'!E83</f>
        <v>0</v>
      </c>
      <c r="E79" s="4">
        <v>0</v>
      </c>
      <c r="F79" s="4">
        <v>0</v>
      </c>
      <c r="G79" s="2">
        <f t="shared" si="2"/>
        <v>4.6800000000000001E-3</v>
      </c>
      <c r="H79" s="2">
        <f t="shared" si="3"/>
        <v>0.06</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0.06</v>
      </c>
      <c r="D81" s="4">
        <f>'PR-RAS'!E85</f>
        <v>0</v>
      </c>
      <c r="E81" s="4">
        <v>0</v>
      </c>
      <c r="F81" s="4">
        <v>0</v>
      </c>
      <c r="G81" s="2">
        <f t="shared" si="2"/>
        <v>4.7999999999999996E-3</v>
      </c>
      <c r="H81" s="2">
        <f t="shared" si="3"/>
        <v>0.06</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207.84</v>
      </c>
      <c r="D121" s="4">
        <f>'PR-RAS'!E125</f>
        <v>6104.86</v>
      </c>
      <c r="E121" s="4">
        <v>0</v>
      </c>
      <c r="F121" s="4">
        <v>0</v>
      </c>
      <c r="G121" s="2">
        <f t="shared" si="2"/>
        <v>1490.1071999999999</v>
      </c>
      <c r="H121" s="2">
        <f t="shared" si="3"/>
        <v>0.30000000000032401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207.84</v>
      </c>
      <c r="D122" s="4">
        <f>'PR-RAS'!E126</f>
        <v>624.86</v>
      </c>
      <c r="E122" s="4">
        <v>0</v>
      </c>
      <c r="F122" s="4">
        <v>0</v>
      </c>
      <c r="G122" s="2">
        <f t="shared" si="2"/>
        <v>176.36475999999999</v>
      </c>
      <c r="H122" s="2">
        <f t="shared" si="3"/>
        <v>0.29999999999998295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207.84</v>
      </c>
      <c r="D124" s="4">
        <f>'PR-RAS'!E128</f>
        <v>624.86</v>
      </c>
      <c r="E124" s="4">
        <v>0</v>
      </c>
      <c r="F124" s="4">
        <v>0</v>
      </c>
      <c r="G124" s="2">
        <f t="shared" si="2"/>
        <v>179.27987999999999</v>
      </c>
      <c r="H124" s="2">
        <f t="shared" si="3"/>
        <v>0.29999999999998295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5480</v>
      </c>
      <c r="E125" s="4">
        <v>0</v>
      </c>
      <c r="F125" s="4">
        <v>0</v>
      </c>
      <c r="G125" s="2">
        <f t="shared" si="2"/>
        <v>1359.04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5480</v>
      </c>
      <c r="E126" s="4">
        <v>0</v>
      </c>
      <c r="F126" s="4">
        <v>0</v>
      </c>
      <c r="G126" s="2">
        <f t="shared" si="2"/>
        <v>1370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47088.1</v>
      </c>
      <c r="D130" s="4">
        <f>'PR-RAS'!E134</f>
        <v>65302.43</v>
      </c>
      <c r="E130" s="4">
        <v>0</v>
      </c>
      <c r="F130" s="4">
        <v>0</v>
      </c>
      <c r="G130" s="2">
        <f t="shared" ref="G130:G193" si="4">(B130/1000)*(C130*1+D130*2)</f>
        <v>22922.39184</v>
      </c>
      <c r="H130" s="2">
        <f t="shared" ref="H130:H193" si="5">ABS(C130-ROUND(C130,0))+ABS(D130-ROUND(D130,0))</f>
        <v>0.52999999999883585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47088.1</v>
      </c>
      <c r="D131" s="4">
        <f>'PR-RAS'!E135</f>
        <v>65302.43</v>
      </c>
      <c r="E131" s="4">
        <v>0</v>
      </c>
      <c r="F131" s="4">
        <v>0</v>
      </c>
      <c r="G131" s="2">
        <f t="shared" si="4"/>
        <v>23100.084800000001</v>
      </c>
      <c r="H131" s="2">
        <f t="shared" si="5"/>
        <v>0.52999999999883585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39784.04</v>
      </c>
      <c r="D132" s="4">
        <f>'PR-RAS'!E136</f>
        <v>59225.06</v>
      </c>
      <c r="E132" s="4">
        <v>0</v>
      </c>
      <c r="F132" s="4">
        <v>0</v>
      </c>
      <c r="G132" s="2">
        <f t="shared" si="4"/>
        <v>20728.67496</v>
      </c>
      <c r="H132" s="2">
        <f t="shared" si="5"/>
        <v>9.9999999998544808E-2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7304.06</v>
      </c>
      <c r="D133" s="4">
        <f>'PR-RAS'!E137</f>
        <v>6077.37</v>
      </c>
      <c r="E133" s="4">
        <v>0</v>
      </c>
      <c r="F133" s="4">
        <v>0</v>
      </c>
      <c r="G133" s="2">
        <f t="shared" si="4"/>
        <v>2568.5616</v>
      </c>
      <c r="H133" s="2">
        <f t="shared" si="5"/>
        <v>0.43000000000029104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618635.13</v>
      </c>
      <c r="D148" s="4">
        <f>'PR-RAS'!E152</f>
        <v>586183.28</v>
      </c>
      <c r="E148" s="4">
        <v>0</v>
      </c>
      <c r="F148" s="4">
        <v>0</v>
      </c>
      <c r="G148" s="2">
        <f t="shared" si="4"/>
        <v>263277.24842999998</v>
      </c>
      <c r="H148" s="2">
        <f t="shared" si="5"/>
        <v>0.41000000003259629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514719</v>
      </c>
      <c r="D149" s="4">
        <f>'PR-RAS'!E153</f>
        <v>486650</v>
      </c>
      <c r="E149" s="4">
        <v>0</v>
      </c>
      <c r="F149" s="4">
        <v>0</v>
      </c>
      <c r="G149" s="2">
        <f t="shared" si="4"/>
        <v>220226.81199999998</v>
      </c>
      <c r="H149" s="2">
        <f t="shared" si="5"/>
        <v>0</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422352.96</v>
      </c>
      <c r="D150" s="4">
        <f>'PR-RAS'!E154</f>
        <v>402860.34</v>
      </c>
      <c r="E150" s="4">
        <v>0</v>
      </c>
      <c r="F150" s="4">
        <v>0</v>
      </c>
      <c r="G150" s="2">
        <f t="shared" si="4"/>
        <v>182982.97236000001</v>
      </c>
      <c r="H150" s="2">
        <f t="shared" si="5"/>
        <v>0.38000000000465661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422352.96</v>
      </c>
      <c r="D151" s="4">
        <f>'PR-RAS'!E155</f>
        <v>402860.34</v>
      </c>
      <c r="E151" s="4">
        <v>0</v>
      </c>
      <c r="F151" s="4">
        <v>0</v>
      </c>
      <c r="G151" s="2">
        <f t="shared" si="4"/>
        <v>184211.046</v>
      </c>
      <c r="H151" s="2">
        <f t="shared" si="5"/>
        <v>0.38000000000465661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22575.75</v>
      </c>
      <c r="D155" s="4">
        <f>'PR-RAS'!E159</f>
        <v>17317.439999999999</v>
      </c>
      <c r="E155" s="4">
        <v>0</v>
      </c>
      <c r="F155" s="4">
        <v>0</v>
      </c>
      <c r="G155" s="2">
        <f t="shared" si="4"/>
        <v>8810.4370199999994</v>
      </c>
      <c r="H155" s="2">
        <f t="shared" si="5"/>
        <v>0.68999999999869033</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69790.289999999994</v>
      </c>
      <c r="D156" s="4">
        <f>'PR-RAS'!E160</f>
        <v>66472.22</v>
      </c>
      <c r="E156" s="4">
        <v>0</v>
      </c>
      <c r="F156" s="4">
        <v>0</v>
      </c>
      <c r="G156" s="2">
        <f t="shared" si="4"/>
        <v>31423.883149999998</v>
      </c>
      <c r="H156" s="2">
        <f t="shared" si="5"/>
        <v>0.50999999999476131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69790.289999999994</v>
      </c>
      <c r="D158" s="4">
        <f>'PR-RAS'!E162</f>
        <v>66472.22</v>
      </c>
      <c r="E158" s="4">
        <v>0</v>
      </c>
      <c r="F158" s="4">
        <v>0</v>
      </c>
      <c r="G158" s="2">
        <f t="shared" si="4"/>
        <v>31829.352609999998</v>
      </c>
      <c r="H158" s="2">
        <f t="shared" si="5"/>
        <v>0.50999999999476131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103916.13</v>
      </c>
      <c r="D160" s="4">
        <f>'PR-RAS'!E164</f>
        <v>99533.279999999984</v>
      </c>
      <c r="E160" s="4">
        <v>0</v>
      </c>
      <c r="F160" s="4">
        <v>0</v>
      </c>
      <c r="G160" s="2">
        <f t="shared" si="4"/>
        <v>48174.247709999989</v>
      </c>
      <c r="H160" s="2">
        <f t="shared" si="5"/>
        <v>0.40999999998894054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61415.899999999994</v>
      </c>
      <c r="D161" s="4">
        <f>'PR-RAS'!E165</f>
        <v>58969.319999999992</v>
      </c>
      <c r="E161" s="4">
        <v>0</v>
      </c>
      <c r="F161" s="4">
        <v>0</v>
      </c>
      <c r="G161" s="2">
        <f t="shared" si="4"/>
        <v>28696.726399999996</v>
      </c>
      <c r="H161" s="2">
        <f t="shared" si="5"/>
        <v>0.41999999999825377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1628.77</v>
      </c>
      <c r="D162" s="4">
        <f>'PR-RAS'!E166</f>
        <v>1740.1</v>
      </c>
      <c r="E162" s="4">
        <v>0</v>
      </c>
      <c r="F162" s="4">
        <v>0</v>
      </c>
      <c r="G162" s="2">
        <f t="shared" si="4"/>
        <v>822.54416999999989</v>
      </c>
      <c r="H162" s="2">
        <f t="shared" si="5"/>
        <v>0.32999999999992724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59324.18</v>
      </c>
      <c r="D163" s="4">
        <f>'PR-RAS'!E167</f>
        <v>56903.02</v>
      </c>
      <c r="E163" s="4">
        <v>0</v>
      </c>
      <c r="F163" s="4">
        <v>0</v>
      </c>
      <c r="G163" s="2">
        <f t="shared" si="4"/>
        <v>28047.09564</v>
      </c>
      <c r="H163" s="2">
        <f t="shared" si="5"/>
        <v>0.19999999999708962</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462.95</v>
      </c>
      <c r="D164" s="4">
        <f>'PR-RAS'!E168</f>
        <v>326.2</v>
      </c>
      <c r="E164" s="4">
        <v>0</v>
      </c>
      <c r="F164" s="4">
        <v>0</v>
      </c>
      <c r="G164" s="2">
        <f t="shared" si="4"/>
        <v>181.80204999999998</v>
      </c>
      <c r="H164" s="2">
        <f t="shared" si="5"/>
        <v>0.25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20544.16</v>
      </c>
      <c r="D166" s="4">
        <f>'PR-RAS'!E170</f>
        <v>23351.26</v>
      </c>
      <c r="E166" s="4">
        <v>0</v>
      </c>
      <c r="F166" s="4">
        <v>0</v>
      </c>
      <c r="G166" s="2">
        <f t="shared" si="4"/>
        <v>11095.7022</v>
      </c>
      <c r="H166" s="2">
        <f t="shared" si="5"/>
        <v>0.41999999999825377</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1372.56</v>
      </c>
      <c r="D167" s="4">
        <f>'PR-RAS'!E171</f>
        <v>2288.4</v>
      </c>
      <c r="E167" s="4">
        <v>0</v>
      </c>
      <c r="F167" s="4">
        <v>0</v>
      </c>
      <c r="G167" s="2">
        <f t="shared" si="4"/>
        <v>987.5937600000002</v>
      </c>
      <c r="H167" s="2">
        <f t="shared" si="5"/>
        <v>0.84000000000014552</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15203.63</v>
      </c>
      <c r="D168" s="4">
        <f>'PR-RAS'!E172</f>
        <v>15671.9</v>
      </c>
      <c r="E168" s="4">
        <v>0</v>
      </c>
      <c r="F168" s="4">
        <v>0</v>
      </c>
      <c r="G168" s="2">
        <f t="shared" si="4"/>
        <v>7773.4208100000005</v>
      </c>
      <c r="H168" s="2">
        <f t="shared" si="5"/>
        <v>0.47000000000116415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3474.21</v>
      </c>
      <c r="D169" s="4">
        <f>'PR-RAS'!E173</f>
        <v>3509.88</v>
      </c>
      <c r="E169" s="4">
        <v>0</v>
      </c>
      <c r="F169" s="4">
        <v>0</v>
      </c>
      <c r="G169" s="2">
        <f t="shared" si="4"/>
        <v>1762.9869600000004</v>
      </c>
      <c r="H169" s="2">
        <f t="shared" si="5"/>
        <v>0.32999999999992724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322.39999999999998</v>
      </c>
      <c r="D170" s="4">
        <f>'PR-RAS'!E174</f>
        <v>741.55</v>
      </c>
      <c r="E170" s="4">
        <v>0</v>
      </c>
      <c r="F170" s="4">
        <v>0</v>
      </c>
      <c r="G170" s="2">
        <f t="shared" si="4"/>
        <v>305.12950000000001</v>
      </c>
      <c r="H170" s="2">
        <f t="shared" si="5"/>
        <v>0.85000000000002274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171.36</v>
      </c>
      <c r="D171" s="4">
        <f>'PR-RAS'!E175</f>
        <v>1139.53</v>
      </c>
      <c r="E171" s="4">
        <v>0</v>
      </c>
      <c r="F171" s="4">
        <v>0</v>
      </c>
      <c r="G171" s="2">
        <f t="shared" si="4"/>
        <v>416.57140000000004</v>
      </c>
      <c r="H171" s="2">
        <f t="shared" si="5"/>
        <v>0.83000000000004093</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15570.6</v>
      </c>
      <c r="D174" s="4">
        <f>'PR-RAS'!E178</f>
        <v>11272.470000000001</v>
      </c>
      <c r="E174" s="4">
        <v>0</v>
      </c>
      <c r="F174" s="4">
        <v>0</v>
      </c>
      <c r="G174" s="2">
        <f t="shared" si="4"/>
        <v>6593.9884199999997</v>
      </c>
      <c r="H174" s="2">
        <f t="shared" si="5"/>
        <v>0.87000000000080036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493.63</v>
      </c>
      <c r="D175" s="4">
        <f>'PR-RAS'!E179</f>
        <v>4262.84</v>
      </c>
      <c r="E175" s="4">
        <v>0</v>
      </c>
      <c r="F175" s="4">
        <v>0</v>
      </c>
      <c r="G175" s="2">
        <f t="shared" si="4"/>
        <v>1569.3599399999998</v>
      </c>
      <c r="H175" s="2">
        <f t="shared" si="5"/>
        <v>0.52999999999985903</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7332.28</v>
      </c>
      <c r="D176" s="4">
        <f>'PR-RAS'!E180</f>
        <v>701.85</v>
      </c>
      <c r="E176" s="4">
        <v>0</v>
      </c>
      <c r="F176" s="4">
        <v>0</v>
      </c>
      <c r="G176" s="2">
        <f t="shared" si="4"/>
        <v>1528.7964999999999</v>
      </c>
      <c r="H176" s="2">
        <f t="shared" si="5"/>
        <v>0.4299999999997226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1008.03</v>
      </c>
      <c r="D178" s="4">
        <f>'PR-RAS'!E182</f>
        <v>1331.11</v>
      </c>
      <c r="E178" s="4">
        <v>0</v>
      </c>
      <c r="F178" s="4">
        <v>0</v>
      </c>
      <c r="G178" s="2">
        <f t="shared" si="4"/>
        <v>649.63424999999995</v>
      </c>
      <c r="H178" s="2">
        <f t="shared" si="5"/>
        <v>0.13999999999987267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55</v>
      </c>
      <c r="D180" s="4">
        <f>'PR-RAS'!E184</f>
        <v>0</v>
      </c>
      <c r="E180" s="4">
        <v>0</v>
      </c>
      <c r="F180" s="4">
        <v>0</v>
      </c>
      <c r="G180" s="2">
        <f t="shared" si="4"/>
        <v>9.8449999999999989</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2643.23</v>
      </c>
      <c r="D181" s="4">
        <f>'PR-RAS'!E185</f>
        <v>1173.97</v>
      </c>
      <c r="E181" s="4">
        <v>0</v>
      </c>
      <c r="F181" s="4">
        <v>0</v>
      </c>
      <c r="G181" s="2">
        <f t="shared" si="4"/>
        <v>898.41059999999993</v>
      </c>
      <c r="H181" s="2">
        <f t="shared" si="5"/>
        <v>0.25999999999999091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4038.43</v>
      </c>
      <c r="D182" s="4">
        <f>'PR-RAS'!E186</f>
        <v>3802.7</v>
      </c>
      <c r="E182" s="4">
        <v>0</v>
      </c>
      <c r="F182" s="4">
        <v>0</v>
      </c>
      <c r="G182" s="2">
        <f t="shared" si="4"/>
        <v>2107.53323</v>
      </c>
      <c r="H182" s="2">
        <f t="shared" si="5"/>
        <v>0.73000000000001819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0</v>
      </c>
      <c r="D183" s="4">
        <f>'PR-RAS'!E187</f>
        <v>0</v>
      </c>
      <c r="E183" s="4">
        <v>0</v>
      </c>
      <c r="F183" s="4">
        <v>0</v>
      </c>
      <c r="G183" s="2">
        <f t="shared" si="4"/>
        <v>0</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76</v>
      </c>
      <c r="D184" s="4">
        <f>'PR-RAS'!E188</f>
        <v>0</v>
      </c>
      <c r="E184" s="4">
        <v>0</v>
      </c>
      <c r="F184" s="4">
        <v>0</v>
      </c>
      <c r="G184" s="2">
        <f t="shared" si="4"/>
        <v>13.907999999999999</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6309.47</v>
      </c>
      <c r="D190" s="4">
        <f>'PR-RAS'!E194</f>
        <v>5940.23</v>
      </c>
      <c r="E190" s="4">
        <v>0</v>
      </c>
      <c r="F190" s="4">
        <v>0</v>
      </c>
      <c r="G190" s="2">
        <f t="shared" si="4"/>
        <v>3437.8967700000003</v>
      </c>
      <c r="H190" s="2">
        <f t="shared" si="5"/>
        <v>0.6999999999998181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165</v>
      </c>
      <c r="E194" s="4">
        <v>0</v>
      </c>
      <c r="F194" s="4">
        <v>0</v>
      </c>
      <c r="G194" s="2">
        <f t="shared" ref="G194:G257" si="6">(B194/1000)*(C194*1+D194*2)</f>
        <v>87.814999999999998</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4852.47</v>
      </c>
      <c r="D197" s="4">
        <f>'PR-RAS'!E201</f>
        <v>4515.2299999999996</v>
      </c>
      <c r="E197" s="4">
        <v>0</v>
      </c>
      <c r="F197" s="4">
        <v>0</v>
      </c>
      <c r="G197" s="2">
        <f t="shared" si="6"/>
        <v>2721.0542800000003</v>
      </c>
      <c r="H197" s="2">
        <f t="shared" si="7"/>
        <v>0.6999999999998181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618635.13</v>
      </c>
      <c r="D295" s="4">
        <f>'PR-RAS'!E299</f>
        <v>586183.28</v>
      </c>
      <c r="E295" s="4">
        <v>0</v>
      </c>
      <c r="F295" s="4">
        <v>0</v>
      </c>
      <c r="G295" s="2">
        <f t="shared" si="8"/>
        <v>526554.49685999996</v>
      </c>
      <c r="H295" s="2">
        <f t="shared" si="9"/>
        <v>0.41000000003259629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16027.290000000037</v>
      </c>
      <c r="E296" s="4">
        <v>0</v>
      </c>
      <c r="F296" s="4">
        <v>0</v>
      </c>
      <c r="G296" s="2">
        <f t="shared" si="8"/>
        <v>9456.1011000000217</v>
      </c>
      <c r="H296" s="2">
        <f t="shared" si="9"/>
        <v>0.2900000000372529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74673.589999999967</v>
      </c>
      <c r="D297" s="4">
        <f>'PR-RAS'!E301</f>
        <v>0</v>
      </c>
      <c r="E297" s="4">
        <v>0</v>
      </c>
      <c r="F297" s="4">
        <v>0</v>
      </c>
      <c r="G297" s="2">
        <f t="shared" si="8"/>
        <v>22103.382639999989</v>
      </c>
      <c r="H297" s="2">
        <f t="shared" si="9"/>
        <v>0.41000000003259629</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13532.02</v>
      </c>
      <c r="D298" s="4">
        <f>'PR-RAS'!E302</f>
        <v>0</v>
      </c>
      <c r="E298" s="4">
        <v>0</v>
      </c>
      <c r="F298" s="4">
        <v>0</v>
      </c>
      <c r="G298" s="2">
        <f t="shared" si="8"/>
        <v>4019.0099399999999</v>
      </c>
      <c r="H298" s="2">
        <f t="shared" si="9"/>
        <v>2.0000000000436557E-2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83616.47</v>
      </c>
      <c r="E299" s="4">
        <v>0</v>
      </c>
      <c r="F299" s="4">
        <v>0</v>
      </c>
      <c r="G299" s="2">
        <f t="shared" si="8"/>
        <v>49835.416120000002</v>
      </c>
      <c r="H299" s="2">
        <f t="shared" si="9"/>
        <v>0.47000000000116415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75084.66</v>
      </c>
      <c r="D300" s="4">
        <f>'PR-RAS'!E304</f>
        <v>82798.429999999993</v>
      </c>
      <c r="E300" s="4">
        <v>0</v>
      </c>
      <c r="F300" s="4">
        <v>0</v>
      </c>
      <c r="G300" s="2">
        <f t="shared" si="8"/>
        <v>71963.774479999993</v>
      </c>
      <c r="H300" s="2">
        <f t="shared" si="9"/>
        <v>0.76999999998952262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18210.03</v>
      </c>
      <c r="D355" s="4">
        <f>'PR-RAS'!E360</f>
        <v>20745.760000000002</v>
      </c>
      <c r="E355" s="4">
        <v>0</v>
      </c>
      <c r="F355" s="4">
        <v>0</v>
      </c>
      <c r="G355" s="2">
        <f t="shared" si="10"/>
        <v>21134.348699999999</v>
      </c>
      <c r="H355" s="2">
        <f t="shared" si="11"/>
        <v>0.26999999999679858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18210.03</v>
      </c>
      <c r="D368" s="4">
        <f>'PR-RAS'!E373</f>
        <v>20745.760000000002</v>
      </c>
      <c r="E368" s="4">
        <v>0</v>
      </c>
      <c r="F368" s="4">
        <v>0</v>
      </c>
      <c r="G368" s="2">
        <f t="shared" si="10"/>
        <v>21910.468850000001</v>
      </c>
      <c r="H368" s="2">
        <f t="shared" si="11"/>
        <v>0.26999999999679858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18210.03</v>
      </c>
      <c r="D374" s="4">
        <f>'PR-RAS'!E379</f>
        <v>20745.760000000002</v>
      </c>
      <c r="E374" s="4">
        <v>0</v>
      </c>
      <c r="F374" s="4">
        <v>0</v>
      </c>
      <c r="G374" s="2">
        <f t="shared" si="10"/>
        <v>22268.67815</v>
      </c>
      <c r="H374" s="2">
        <f t="shared" si="11"/>
        <v>0.26999999999679858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7375.62</v>
      </c>
      <c r="D375" s="4">
        <f>'PR-RAS'!E380</f>
        <v>3924.64</v>
      </c>
      <c r="E375" s="4">
        <v>0</v>
      </c>
      <c r="F375" s="4">
        <v>0</v>
      </c>
      <c r="G375" s="2">
        <f t="shared" si="10"/>
        <v>5694.1125999999995</v>
      </c>
      <c r="H375" s="2">
        <f t="shared" si="11"/>
        <v>0.74000000000023647</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1510.2</v>
      </c>
      <c r="D379" s="4">
        <f>'PR-RAS'!E384</f>
        <v>3457.44</v>
      </c>
      <c r="E379" s="4">
        <v>0</v>
      </c>
      <c r="F379" s="4">
        <v>0</v>
      </c>
      <c r="G379" s="2">
        <f t="shared" si="10"/>
        <v>3184.6802400000001</v>
      </c>
      <c r="H379" s="2">
        <f t="shared" si="11"/>
        <v>0.64000000000010004</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1738.43</v>
      </c>
      <c r="E380" s="4">
        <v>0</v>
      </c>
      <c r="F380" s="4">
        <v>0</v>
      </c>
      <c r="G380" s="2">
        <f t="shared" si="10"/>
        <v>1317.7299400000002</v>
      </c>
      <c r="H380" s="2">
        <f t="shared" si="11"/>
        <v>0.43000000000006366</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9324.2099999999991</v>
      </c>
      <c r="D381" s="4">
        <f>'PR-RAS'!E386</f>
        <v>11625.25</v>
      </c>
      <c r="E381" s="4">
        <v>0</v>
      </c>
      <c r="F381" s="4">
        <v>0</v>
      </c>
      <c r="G381" s="2">
        <f t="shared" si="10"/>
        <v>12378.389799999999</v>
      </c>
      <c r="H381" s="2">
        <f t="shared" si="11"/>
        <v>0.45999999999912689</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18210.03</v>
      </c>
      <c r="D413" s="4">
        <f>'PR-RAS'!E418</f>
        <v>20745.760000000002</v>
      </c>
      <c r="E413" s="4">
        <v>0</v>
      </c>
      <c r="F413" s="4">
        <v>0</v>
      </c>
      <c r="G413" s="2">
        <f t="shared" si="12"/>
        <v>24597.0386</v>
      </c>
      <c r="H413" s="2">
        <f t="shared" si="13"/>
        <v>0.26999999999679858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3370.03</v>
      </c>
      <c r="E414" s="4">
        <v>0</v>
      </c>
      <c r="F414" s="4">
        <v>0</v>
      </c>
      <c r="G414" s="2">
        <f t="shared" si="12"/>
        <v>2783.6447800000001</v>
      </c>
      <c r="H414" s="2">
        <f t="shared" si="13"/>
        <v>3.0000000000200089E-2</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2632.17</v>
      </c>
      <c r="D415" s="4">
        <f>'PR-RAS'!E420</f>
        <v>0</v>
      </c>
      <c r="E415" s="4">
        <v>0</v>
      </c>
      <c r="F415" s="4">
        <v>0</v>
      </c>
      <c r="G415" s="2">
        <f t="shared" si="12"/>
        <v>1089.71838</v>
      </c>
      <c r="H415" s="2">
        <f t="shared" si="13"/>
        <v>0.17000000000007276</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543961.54</v>
      </c>
      <c r="D417" s="4">
        <f>'PR-RAS'!E422</f>
        <v>602210.57000000007</v>
      </c>
      <c r="E417" s="4">
        <v>0</v>
      </c>
      <c r="F417" s="4">
        <v>0</v>
      </c>
      <c r="G417" s="2">
        <f t="shared" si="12"/>
        <v>727327.19488000008</v>
      </c>
      <c r="H417" s="2">
        <f t="shared" si="13"/>
        <v>0.88999999989755452</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636845.16</v>
      </c>
      <c r="D418" s="4">
        <f>'PR-RAS'!E423</f>
        <v>606929.04</v>
      </c>
      <c r="E418" s="4">
        <v>0</v>
      </c>
      <c r="F418" s="4">
        <v>0</v>
      </c>
      <c r="G418" s="2">
        <f t="shared" si="12"/>
        <v>771743.25108000007</v>
      </c>
      <c r="H418" s="2">
        <f t="shared" si="13"/>
        <v>0.20000000006984919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92883.62</v>
      </c>
      <c r="D420" s="4">
        <f>'PR-RAS'!E425</f>
        <v>4718.4699999999721</v>
      </c>
      <c r="E420" s="4">
        <v>0</v>
      </c>
      <c r="F420" s="4">
        <v>0</v>
      </c>
      <c r="G420" s="2">
        <f t="shared" si="12"/>
        <v>42872.314639999975</v>
      </c>
      <c r="H420" s="2">
        <f t="shared" si="13"/>
        <v>0.84999999997671694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10899.85</v>
      </c>
      <c r="D421" s="4">
        <f>'PR-RAS'!E426</f>
        <v>0</v>
      </c>
      <c r="E421" s="4">
        <v>0</v>
      </c>
      <c r="F421" s="4">
        <v>0</v>
      </c>
      <c r="G421" s="2">
        <f t="shared" si="12"/>
        <v>4577.9369999999999</v>
      </c>
      <c r="H421" s="2">
        <f t="shared" si="13"/>
        <v>0.1499999999996362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80246.44</v>
      </c>
      <c r="E422" s="4">
        <v>0</v>
      </c>
      <c r="F422" s="4">
        <v>0</v>
      </c>
      <c r="G422" s="2">
        <f t="shared" si="12"/>
        <v>67567.502479999996</v>
      </c>
      <c r="H422" s="2">
        <f t="shared" si="13"/>
        <v>0.44000000000232831</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75084.66</v>
      </c>
      <c r="D423" s="4">
        <f>'PR-RAS'!E428</f>
        <v>82798.429999999993</v>
      </c>
      <c r="E423" s="4">
        <v>0</v>
      </c>
      <c r="F423" s="4">
        <v>0</v>
      </c>
      <c r="G423" s="2">
        <f t="shared" si="12"/>
        <v>101567.60144</v>
      </c>
      <c r="H423" s="2">
        <f t="shared" si="13"/>
        <v>0.76999999998952262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543961.54</v>
      </c>
      <c r="D637" s="4">
        <f>'PR-RAS'!E643</f>
        <v>602210.57000000007</v>
      </c>
      <c r="E637" s="4">
        <v>0</v>
      </c>
      <c r="F637" s="4">
        <v>0</v>
      </c>
      <c r="G637" s="2">
        <f t="shared" si="18"/>
        <v>1111971.38448</v>
      </c>
      <c r="H637" s="2">
        <f t="shared" si="19"/>
        <v>0.88999999989755452</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636845.16</v>
      </c>
      <c r="D638" s="4">
        <f>'PR-RAS'!E644</f>
        <v>606929.04</v>
      </c>
      <c r="E638" s="4">
        <v>0</v>
      </c>
      <c r="F638" s="4">
        <v>0</v>
      </c>
      <c r="G638" s="2">
        <f t="shared" si="18"/>
        <v>1178897.9638800002</v>
      </c>
      <c r="H638" s="2">
        <f t="shared" si="19"/>
        <v>0.20000000006984919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92883.62</v>
      </c>
      <c r="D640" s="4">
        <f>'PR-RAS'!E646</f>
        <v>4718.4699999999721</v>
      </c>
      <c r="E640" s="4">
        <v>0</v>
      </c>
      <c r="F640" s="4">
        <v>0</v>
      </c>
      <c r="G640" s="2">
        <f t="shared" si="18"/>
        <v>65382.837839999964</v>
      </c>
      <c r="H640" s="2">
        <f t="shared" si="19"/>
        <v>0.84999999997671694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10899.85</v>
      </c>
      <c r="D641" s="4">
        <f>'PR-RAS'!E647</f>
        <v>0</v>
      </c>
      <c r="E641" s="4">
        <v>0</v>
      </c>
      <c r="F641" s="4">
        <v>0</v>
      </c>
      <c r="G641" s="2">
        <f t="shared" si="18"/>
        <v>6975.9040000000005</v>
      </c>
      <c r="H641" s="2">
        <f t="shared" si="19"/>
        <v>0.1499999999996362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80246.44</v>
      </c>
      <c r="E642" s="4">
        <v>0</v>
      </c>
      <c r="F642" s="4">
        <v>0</v>
      </c>
      <c r="G642" s="2">
        <f t="shared" ref="G642:G705" si="20">(B642/1000)*(C642*1+D642*2)</f>
        <v>102875.93608</v>
      </c>
      <c r="H642" s="2">
        <f t="shared" ref="H642:H705" si="21">ABS(C642-ROUND(C642,0))+ABS(D642-ROUND(D642,0))</f>
        <v>0.44000000000232831</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81983.76999999999</v>
      </c>
      <c r="D644" s="4">
        <f>'PR-RAS'!E650</f>
        <v>84964.909999999974</v>
      </c>
      <c r="E644" s="4">
        <v>0</v>
      </c>
      <c r="F644" s="4">
        <v>0</v>
      </c>
      <c r="G644" s="2">
        <f t="shared" si="20"/>
        <v>161980.43836999996</v>
      </c>
      <c r="H644" s="2">
        <f t="shared" si="21"/>
        <v>0.32000000003608875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25992.48</v>
      </c>
      <c r="D646" s="4">
        <f>'PR-RAS'!E653</f>
        <v>0</v>
      </c>
      <c r="E646" s="4">
        <v>0</v>
      </c>
      <c r="F646" s="4">
        <v>0</v>
      </c>
      <c r="G646" s="2">
        <f t="shared" si="20"/>
        <v>16765.149600000001</v>
      </c>
      <c r="H646" s="2">
        <f t="shared" si="21"/>
        <v>0.47999999999956344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65398.75</v>
      </c>
      <c r="D647" s="4">
        <f>'PR-RAS'!E654</f>
        <v>0</v>
      </c>
      <c r="E647" s="4">
        <v>0</v>
      </c>
      <c r="F647" s="4">
        <v>0</v>
      </c>
      <c r="G647" s="2">
        <f t="shared" si="20"/>
        <v>42247.592499999999</v>
      </c>
      <c r="H647" s="2">
        <f t="shared" si="21"/>
        <v>0.25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87496.2</v>
      </c>
      <c r="D648" s="4">
        <f>'PR-RAS'!E655</f>
        <v>0</v>
      </c>
      <c r="E648" s="4">
        <v>0</v>
      </c>
      <c r="F648" s="4">
        <v>0</v>
      </c>
      <c r="G648" s="2">
        <f t="shared" si="20"/>
        <v>56610.041400000002</v>
      </c>
      <c r="H648" s="2">
        <f t="shared" si="21"/>
        <v>0.19999999999708962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3895.0299999999988</v>
      </c>
      <c r="D649" s="4">
        <f>'PR-RAS'!E656</f>
        <v>0</v>
      </c>
      <c r="E649" s="4">
        <v>0</v>
      </c>
      <c r="F649" s="4">
        <v>0</v>
      </c>
      <c r="G649" s="2">
        <f t="shared" si="20"/>
        <v>2523.9794399999992</v>
      </c>
      <c r="H649" s="2">
        <f t="shared" si="21"/>
        <v>2.9999999998835847E-2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34</v>
      </c>
      <c r="D651" s="4">
        <f>'PR-RAS'!E658</f>
        <v>34</v>
      </c>
      <c r="E651" s="4">
        <v>0</v>
      </c>
      <c r="F651" s="4">
        <v>0</v>
      </c>
      <c r="G651" s="2">
        <f t="shared" si="20"/>
        <v>66.3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27</v>
      </c>
      <c r="D653" s="4">
        <f>'PR-RAS'!E660</f>
        <v>29</v>
      </c>
      <c r="E653" s="4">
        <v>0</v>
      </c>
      <c r="F653" s="4">
        <v>0</v>
      </c>
      <c r="G653" s="2">
        <f t="shared" si="20"/>
        <v>55.42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1510.2</v>
      </c>
      <c r="D671" s="4">
        <f>'PR-RAS'!E678</f>
        <v>0</v>
      </c>
      <c r="E671" s="4">
        <v>0</v>
      </c>
      <c r="F671" s="4">
        <v>0</v>
      </c>
      <c r="G671" s="2">
        <f t="shared" si="20"/>
        <v>1011.8340000000001</v>
      </c>
      <c r="H671" s="2">
        <f t="shared" si="21"/>
        <v>0.20000000000004547</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70.599999999999994</v>
      </c>
      <c r="D672" s="4">
        <f>'PR-RAS'!E679</f>
        <v>90</v>
      </c>
      <c r="E672" s="4">
        <v>0</v>
      </c>
      <c r="F672" s="4">
        <v>0</v>
      </c>
      <c r="G672" s="2">
        <f t="shared" si="20"/>
        <v>168.15260000000001</v>
      </c>
      <c r="H672" s="2">
        <f t="shared" si="21"/>
        <v>0.40000000000000568</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491584.19</v>
      </c>
      <c r="D676" s="4">
        <f>'PR-RAS'!E683</f>
        <v>514790.93</v>
      </c>
      <c r="E676" s="4">
        <v>0</v>
      </c>
      <c r="F676" s="4">
        <v>0</v>
      </c>
      <c r="G676" s="2">
        <f t="shared" si="20"/>
        <v>1026787.0837500001</v>
      </c>
      <c r="H676" s="2">
        <f t="shared" si="21"/>
        <v>0.26000000000931323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3500.55</v>
      </c>
      <c r="D677" s="4">
        <f>'PR-RAS'!E684</f>
        <v>12960.21</v>
      </c>
      <c r="E677" s="4">
        <v>0</v>
      </c>
      <c r="F677" s="4">
        <v>0</v>
      </c>
      <c r="G677" s="2">
        <f t="shared" si="20"/>
        <v>19888.575720000001</v>
      </c>
      <c r="H677" s="2">
        <f t="shared" si="21"/>
        <v>0.65999999999894499</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2962.14</v>
      </c>
      <c r="E678" s="4">
        <v>0</v>
      </c>
      <c r="F678" s="4">
        <v>0</v>
      </c>
      <c r="G678" s="2">
        <f t="shared" si="20"/>
        <v>4010.73756</v>
      </c>
      <c r="H678" s="2">
        <f t="shared" si="21"/>
        <v>0.13999999999987267</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5934.38</v>
      </c>
      <c r="D725" s="4">
        <f>'PR-RAS'!E732</f>
        <v>0</v>
      </c>
      <c r="E725" s="4">
        <v>0</v>
      </c>
      <c r="F725" s="4">
        <v>0</v>
      </c>
      <c r="G725" s="2">
        <f t="shared" si="22"/>
        <v>4296.4911199999997</v>
      </c>
      <c r="H725" s="2">
        <f t="shared" si="23"/>
        <v>0.38000000000010914</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882.88</v>
      </c>
      <c r="D726" s="4">
        <f>'PR-RAS'!E733</f>
        <v>441.44</v>
      </c>
      <c r="E726" s="4">
        <v>0</v>
      </c>
      <c r="F726" s="4">
        <v>0</v>
      </c>
      <c r="G726" s="2">
        <f t="shared" si="22"/>
        <v>1280.1759999999999</v>
      </c>
      <c r="H726" s="2">
        <f t="shared" si="23"/>
        <v>0.56000000000000227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59324.18</v>
      </c>
      <c r="D727" s="4">
        <f>'PR-RAS'!E734</f>
        <v>56903.02</v>
      </c>
      <c r="E727" s="4">
        <v>0</v>
      </c>
      <c r="F727" s="4">
        <v>0</v>
      </c>
      <c r="G727" s="2">
        <f t="shared" si="22"/>
        <v>125692.53972</v>
      </c>
      <c r="H727" s="2">
        <f t="shared" si="23"/>
        <v>0.19999999999708962</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55</v>
      </c>
      <c r="D729" s="4">
        <f>'PR-RAS'!E736</f>
        <v>0</v>
      </c>
      <c r="E729" s="4">
        <v>0</v>
      </c>
      <c r="F729" s="4">
        <v>0</v>
      </c>
      <c r="G729" s="2">
        <f t="shared" si="22"/>
        <v>40.04</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2643.23</v>
      </c>
      <c r="D731" s="4">
        <f>'PR-RAS'!E738</f>
        <v>1173.97</v>
      </c>
      <c r="E731" s="4">
        <v>0</v>
      </c>
      <c r="F731" s="4">
        <v>0</v>
      </c>
      <c r="G731" s="2">
        <f t="shared" si="22"/>
        <v>3643.5540999999998</v>
      </c>
      <c r="H731" s="2">
        <f t="shared" si="23"/>
        <v>0.25999999999999091</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89783.24</v>
      </c>
      <c r="D1581" s="9"/>
      <c r="E1581" s="9">
        <v>0</v>
      </c>
      <c r="F1581" s="9">
        <v>0</v>
      </c>
      <c r="G1581" s="10">
        <f t="shared" ref="G1581:G1612" si="54">B1581/1000*C1581</f>
        <v>89.783240000000006</v>
      </c>
      <c r="H1581" s="10">
        <f t="shared" ref="H1581:H1612" si="55">ABS(C1581-ROUND(C1581,0))</f>
        <v>0.24000000000523869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611508.07999999996</v>
      </c>
      <c r="D1582" s="4">
        <v>0</v>
      </c>
      <c r="E1582" s="4">
        <v>0</v>
      </c>
      <c r="F1582" s="4">
        <v>0</v>
      </c>
      <c r="G1582" s="2">
        <f t="shared" si="54"/>
        <v>1223.0161599999999</v>
      </c>
      <c r="H1582" s="2">
        <f t="shared" si="55"/>
        <v>7.9999999958090484E-2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588490.68999999994</v>
      </c>
      <c r="D1584" s="4">
        <v>0</v>
      </c>
      <c r="E1584" s="4">
        <v>0</v>
      </c>
      <c r="F1584" s="4">
        <v>0</v>
      </c>
      <c r="G1584" s="2">
        <f t="shared" si="54"/>
        <v>2353.9627599999999</v>
      </c>
      <c r="H1584" s="2">
        <f t="shared" si="55"/>
        <v>0.31000000005587935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487981.41</v>
      </c>
      <c r="D1585" s="4">
        <v>0</v>
      </c>
      <c r="E1585" s="4">
        <v>0</v>
      </c>
      <c r="F1585" s="4">
        <v>0</v>
      </c>
      <c r="G1585" s="2">
        <f t="shared" si="54"/>
        <v>2439.9070499999998</v>
      </c>
      <c r="H1585" s="2">
        <f t="shared" si="55"/>
        <v>0.40999999997438863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100509.28</v>
      </c>
      <c r="D1586" s="4">
        <v>0</v>
      </c>
      <c r="E1586" s="4">
        <v>0</v>
      </c>
      <c r="F1586" s="4">
        <v>0</v>
      </c>
      <c r="G1586" s="2">
        <f t="shared" si="54"/>
        <v>603.05568000000005</v>
      </c>
      <c r="H1586" s="2">
        <f t="shared" si="55"/>
        <v>0.27999999999883585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20745.759999999998</v>
      </c>
      <c r="D1593" s="4">
        <v>0</v>
      </c>
      <c r="E1593" s="4">
        <v>0</v>
      </c>
      <c r="F1593" s="4">
        <v>0</v>
      </c>
      <c r="G1593" s="2">
        <f t="shared" si="54"/>
        <v>269.69487999999996</v>
      </c>
      <c r="H1593" s="2">
        <f t="shared" si="55"/>
        <v>0.24000000000160071</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2271.63</v>
      </c>
      <c r="D1600" s="4">
        <v>0</v>
      </c>
      <c r="E1600" s="4">
        <v>0</v>
      </c>
      <c r="F1600" s="4">
        <v>0</v>
      </c>
      <c r="G1600" s="2">
        <f t="shared" si="54"/>
        <v>45.432600000000001</v>
      </c>
      <c r="H1600" s="2">
        <f t="shared" si="55"/>
        <v>0.36999999999989086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605680.63</v>
      </c>
      <c r="D1601" s="4">
        <v>0</v>
      </c>
      <c r="E1601" s="4">
        <v>0</v>
      </c>
      <c r="F1601" s="4">
        <v>0</v>
      </c>
      <c r="G1601" s="2">
        <f t="shared" si="54"/>
        <v>12719.293230000001</v>
      </c>
      <c r="H1601" s="2">
        <f t="shared" si="55"/>
        <v>0.36999999999534339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584690.79</v>
      </c>
      <c r="D1603" s="4">
        <v>0</v>
      </c>
      <c r="E1603" s="4">
        <v>0</v>
      </c>
      <c r="F1603" s="4">
        <v>0</v>
      </c>
      <c r="G1603" s="2">
        <f t="shared" si="54"/>
        <v>13447.88817</v>
      </c>
      <c r="H1603" s="2">
        <f t="shared" si="55"/>
        <v>0.2099999999627471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488088.46</v>
      </c>
      <c r="D1604" s="4">
        <v>0</v>
      </c>
      <c r="E1604" s="4">
        <v>0</v>
      </c>
      <c r="F1604" s="4">
        <v>0</v>
      </c>
      <c r="G1604" s="2">
        <f t="shared" si="54"/>
        <v>11714.12304</v>
      </c>
      <c r="H1604" s="2">
        <f t="shared" si="55"/>
        <v>0.46000000002095476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96602.33</v>
      </c>
      <c r="D1605" s="4">
        <v>0</v>
      </c>
      <c r="E1605" s="4">
        <v>0</v>
      </c>
      <c r="F1605" s="4">
        <v>0</v>
      </c>
      <c r="G1605" s="2">
        <f t="shared" si="54"/>
        <v>2415.05825</v>
      </c>
      <c r="H1605" s="2">
        <f t="shared" si="55"/>
        <v>0.33000000000174623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20356.98</v>
      </c>
      <c r="D1612" s="4">
        <v>0</v>
      </c>
      <c r="E1612" s="4">
        <v>0</v>
      </c>
      <c r="F1612" s="4">
        <v>0</v>
      </c>
      <c r="G1612" s="2">
        <f t="shared" si="54"/>
        <v>651.42336</v>
      </c>
      <c r="H1612" s="2">
        <f t="shared" si="55"/>
        <v>2.0000000000436557E-2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632.86</v>
      </c>
      <c r="D1619" s="4">
        <v>0</v>
      </c>
      <c r="E1619" s="4">
        <v>0</v>
      </c>
      <c r="F1619" s="4">
        <v>0</v>
      </c>
      <c r="G1619" s="2">
        <f t="shared" si="56"/>
        <v>24.681540000000002</v>
      </c>
      <c r="H1619" s="2">
        <f t="shared" si="57"/>
        <v>0.13999999999998636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95610.689999999944</v>
      </c>
      <c r="D1620" s="4">
        <v>0</v>
      </c>
      <c r="E1620" s="4">
        <v>0</v>
      </c>
      <c r="F1620" s="4">
        <v>0</v>
      </c>
      <c r="G1620" s="2">
        <f t="shared" si="56"/>
        <v>3824.4275999999977</v>
      </c>
      <c r="H1620" s="2">
        <f t="shared" si="57"/>
        <v>0.31000000005587935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95610.69</v>
      </c>
      <c r="D1680" s="4">
        <v>0</v>
      </c>
      <c r="E1680" s="4">
        <v>0</v>
      </c>
      <c r="F1680" s="4">
        <v>0</v>
      </c>
      <c r="G1680" s="2">
        <f t="shared" si="60"/>
        <v>9561.0690000000013</v>
      </c>
      <c r="H1680" s="2">
        <f t="shared" si="61"/>
        <v>0.30999999999767169</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93434.77</v>
      </c>
      <c r="D1682" s="4">
        <v>0</v>
      </c>
      <c r="E1682" s="4">
        <v>0</v>
      </c>
      <c r="F1682" s="4">
        <v>0</v>
      </c>
      <c r="G1682" s="2">
        <f t="shared" si="60"/>
        <v>9530.3465400000005</v>
      </c>
      <c r="H1682" s="2">
        <f t="shared" si="61"/>
        <v>0.22999999999592546</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509.78</v>
      </c>
      <c r="D1683" s="4">
        <v>0</v>
      </c>
      <c r="E1683" s="4">
        <v>0</v>
      </c>
      <c r="F1683" s="4">
        <v>0</v>
      </c>
      <c r="G1683" s="2">
        <f t="shared" si="60"/>
        <v>52.507339999999992</v>
      </c>
      <c r="H1683" s="2">
        <f t="shared" si="61"/>
        <v>0.22000000000002728</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1666.14</v>
      </c>
      <c r="D1685" s="18">
        <v>0</v>
      </c>
      <c r="E1685" s="18">
        <v>0</v>
      </c>
      <c r="F1685" s="18">
        <v>0</v>
      </c>
      <c r="G1685" s="19">
        <f t="shared" si="60"/>
        <v>174.94470000000001</v>
      </c>
      <c r="H1685" s="19">
        <f t="shared" si="61"/>
        <v>0.14000000000010004</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U20" sqref="U20"/>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21123</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297"/>
      <c r="F13" s="294" t="s">
        <v>42</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298" t="s">
        <v>44</v>
      </c>
      <c r="C16" s="299"/>
      <c r="D16" s="299"/>
      <c r="E16" s="299"/>
      <c r="F16" s="300"/>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543961.54</v>
      </c>
      <c r="I17" s="67">
        <f>'PR-RAS'!E6</f>
        <v>602210.57000000007</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618635.13</v>
      </c>
      <c r="I18" s="67">
        <f>'PR-RAS'!E152</f>
        <v>586183.28</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81983.76999999999</v>
      </c>
      <c r="I20" s="67">
        <f>'PR-RAS'!E650</f>
        <v>84964.909999999974</v>
      </c>
      <c r="J20" s="38"/>
      <c r="K20" s="38"/>
      <c r="L20" s="38"/>
      <c r="M20" s="38"/>
      <c r="N20" s="38"/>
      <c r="O20" s="38"/>
      <c r="P20" s="38"/>
      <c r="Q20" s="38"/>
      <c r="R20" s="38"/>
      <c r="S20" s="38"/>
      <c r="T20" s="38"/>
      <c r="U20" s="38"/>
      <c r="V20" s="38"/>
      <c r="W20" s="38"/>
    </row>
    <row r="21" spans="1:23" s="32" customFormat="1" ht="29.25" customHeight="1" x14ac:dyDescent="0.2">
      <c r="A21" s="62" t="s">
        <v>43</v>
      </c>
      <c r="B21" s="298" t="s">
        <v>44</v>
      </c>
      <c r="C21" s="299"/>
      <c r="D21" s="299"/>
      <c r="E21" s="299"/>
      <c r="F21" s="300"/>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298" t="s">
        <v>44</v>
      </c>
      <c r="C26" s="299"/>
      <c r="D26" s="299"/>
      <c r="E26" s="299"/>
      <c r="F26" s="300"/>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17" t="s">
        <v>50</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298" t="s">
        <v>44</v>
      </c>
      <c r="C32" s="299"/>
      <c r="D32" s="299"/>
      <c r="E32" s="299"/>
      <c r="F32" s="300"/>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298" t="s">
        <v>44</v>
      </c>
      <c r="C37" s="299"/>
      <c r="D37" s="299"/>
      <c r="E37" s="299"/>
      <c r="F37" s="300"/>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89783.24</v>
      </c>
      <c r="I38" s="67" t="s">
        <v>54</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54</v>
      </c>
      <c r="I39" s="67">
        <f>OBVEZE!D44</f>
        <v>95610.689999999944</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54</v>
      </c>
      <c r="I40" s="67">
        <f>OBVEZE!D45</f>
        <v>0</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95610.69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55</v>
      </c>
      <c r="F44" s="312"/>
      <c r="G44" s="38"/>
      <c r="H44" s="313" t="s">
        <v>56</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0" zoomScaleNormal="100" workbookViewId="0">
      <selection activeCell="E744" sqref="E744"/>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85" t="s">
        <v>66</v>
      </c>
      <c r="C6" s="86" t="s">
        <v>65</v>
      </c>
      <c r="D6" s="106">
        <f>D7+D43+D49+D82+D106+D125+D134+D140</f>
        <v>543961.54</v>
      </c>
      <c r="E6" s="106">
        <f>E7+E43+E49+E82+E106+E125+E134+E140</f>
        <v>602210.57000000007</v>
      </c>
      <c r="F6" s="87">
        <f t="shared" ref="F6:F69" si="0">IF(D6&lt;&gt;0,IF(E6/D6&gt;=100,"&gt;&gt;100",E6/D6*100),"-")</f>
        <v>110.70829934042763</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83">
        <v>0</v>
      </c>
      <c r="E9" s="83">
        <v>0</v>
      </c>
      <c r="F9" s="87" t="str">
        <f t="shared" si="0"/>
        <v>-</v>
      </c>
    </row>
    <row r="10" spans="1:24" s="21" customFormat="1" ht="12.75" customHeight="1" x14ac:dyDescent="0.2">
      <c r="A10" s="84" t="s">
        <v>73</v>
      </c>
      <c r="B10" s="107" t="s">
        <v>74</v>
      </c>
      <c r="C10" s="86" t="s">
        <v>73</v>
      </c>
      <c r="D10" s="83">
        <v>0</v>
      </c>
      <c r="E10" s="83">
        <v>0</v>
      </c>
      <c r="F10" s="87" t="str">
        <f t="shared" si="0"/>
        <v>-</v>
      </c>
    </row>
    <row r="11" spans="1:24" s="21" customFormat="1" ht="12.75" customHeight="1" x14ac:dyDescent="0.2">
      <c r="A11" s="84" t="s">
        <v>75</v>
      </c>
      <c r="B11" s="107" t="s">
        <v>76</v>
      </c>
      <c r="C11" s="86" t="s">
        <v>75</v>
      </c>
      <c r="D11" s="83">
        <v>0</v>
      </c>
      <c r="E11" s="83">
        <v>0</v>
      </c>
      <c r="F11" s="87" t="str">
        <f t="shared" si="0"/>
        <v>-</v>
      </c>
    </row>
    <row r="12" spans="1:24" s="21" customFormat="1" ht="12.75" customHeight="1" x14ac:dyDescent="0.2">
      <c r="A12" s="84" t="s">
        <v>77</v>
      </c>
      <c r="B12" s="107" t="s">
        <v>78</v>
      </c>
      <c r="C12" s="86" t="s">
        <v>77</v>
      </c>
      <c r="D12" s="83">
        <v>0</v>
      </c>
      <c r="E12" s="83">
        <v>0</v>
      </c>
      <c r="F12" s="87" t="str">
        <f t="shared" si="0"/>
        <v>-</v>
      </c>
    </row>
    <row r="13" spans="1:24" s="21" customFormat="1" ht="12.75" customHeight="1" x14ac:dyDescent="0.2">
      <c r="A13" s="84" t="s">
        <v>79</v>
      </c>
      <c r="B13" s="107" t="s">
        <v>80</v>
      </c>
      <c r="C13" s="86" t="s">
        <v>79</v>
      </c>
      <c r="D13" s="83">
        <v>0</v>
      </c>
      <c r="E13" s="83">
        <v>0</v>
      </c>
      <c r="F13" s="87" t="str">
        <f t="shared" si="0"/>
        <v>-</v>
      </c>
    </row>
    <row r="14" spans="1:24" s="21" customFormat="1" ht="12.75" customHeight="1" x14ac:dyDescent="0.2">
      <c r="A14" s="84" t="s">
        <v>81</v>
      </c>
      <c r="B14" s="107" t="s">
        <v>82</v>
      </c>
      <c r="C14" s="86" t="s">
        <v>81</v>
      </c>
      <c r="D14" s="83">
        <v>0</v>
      </c>
      <c r="E14" s="83">
        <v>0</v>
      </c>
      <c r="F14" s="87" t="str">
        <f t="shared" si="0"/>
        <v>-</v>
      </c>
    </row>
    <row r="15" spans="1:24" s="21" customFormat="1" ht="12.75" customHeight="1" x14ac:dyDescent="0.2">
      <c r="A15" s="84" t="s">
        <v>83</v>
      </c>
      <c r="B15" s="85" t="s">
        <v>84</v>
      </c>
      <c r="C15" s="86" t="s">
        <v>83</v>
      </c>
      <c r="D15" s="83">
        <v>0</v>
      </c>
      <c r="E15" s="83">
        <v>0</v>
      </c>
      <c r="F15" s="87" t="str">
        <f t="shared" si="0"/>
        <v>-</v>
      </c>
    </row>
    <row r="16" spans="1:24" s="21" customFormat="1" ht="12.75" customHeight="1" x14ac:dyDescent="0.2">
      <c r="A16" s="84" t="s">
        <v>85</v>
      </c>
      <c r="B16" s="85" t="s">
        <v>86</v>
      </c>
      <c r="C16" s="86" t="s">
        <v>85</v>
      </c>
      <c r="D16" s="83">
        <v>0</v>
      </c>
      <c r="E16" s="83">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83">
        <v>0</v>
      </c>
      <c r="E18" s="83">
        <v>0</v>
      </c>
      <c r="F18" s="87" t="str">
        <f t="shared" si="0"/>
        <v>-</v>
      </c>
    </row>
    <row r="19" spans="1:6" s="21" customFormat="1" ht="12.75" customHeight="1" x14ac:dyDescent="0.2">
      <c r="A19" s="84" t="s">
        <v>91</v>
      </c>
      <c r="B19" s="85"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85" t="s">
        <v>96</v>
      </c>
      <c r="C21" s="86" t="s">
        <v>95</v>
      </c>
      <c r="D21" s="83">
        <v>0</v>
      </c>
      <c r="E21" s="83">
        <v>0</v>
      </c>
      <c r="F21" s="87" t="str">
        <f t="shared" si="0"/>
        <v>-</v>
      </c>
    </row>
    <row r="22" spans="1:6" s="21" customFormat="1" ht="12.75" customHeight="1" x14ac:dyDescent="0.2">
      <c r="A22" s="84" t="s">
        <v>97</v>
      </c>
      <c r="B22" s="85" t="s">
        <v>98</v>
      </c>
      <c r="C22" s="86" t="s">
        <v>97</v>
      </c>
      <c r="D22" s="83">
        <v>0</v>
      </c>
      <c r="E22" s="83">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83">
        <v>0</v>
      </c>
      <c r="E24" s="83">
        <v>0</v>
      </c>
      <c r="F24" s="87" t="str">
        <f t="shared" si="0"/>
        <v>-</v>
      </c>
    </row>
    <row r="25" spans="1:6" s="21" customFormat="1" ht="12.75" customHeight="1" x14ac:dyDescent="0.2">
      <c r="A25" s="84" t="s">
        <v>103</v>
      </c>
      <c r="B25" s="85" t="s">
        <v>104</v>
      </c>
      <c r="C25" s="86" t="s">
        <v>103</v>
      </c>
      <c r="D25" s="83">
        <v>0</v>
      </c>
      <c r="E25" s="83">
        <v>0</v>
      </c>
      <c r="F25" s="87" t="str">
        <f t="shared" si="0"/>
        <v>-</v>
      </c>
    </row>
    <row r="26" spans="1:6" s="21" customFormat="1" ht="12.75" customHeight="1" x14ac:dyDescent="0.2">
      <c r="A26" s="84" t="s">
        <v>105</v>
      </c>
      <c r="B26" s="85" t="s">
        <v>106</v>
      </c>
      <c r="C26" s="86" t="s">
        <v>105</v>
      </c>
      <c r="D26" s="83">
        <v>0</v>
      </c>
      <c r="E26" s="83">
        <v>0</v>
      </c>
      <c r="F26" s="87" t="str">
        <f t="shared" si="0"/>
        <v>-</v>
      </c>
    </row>
    <row r="27" spans="1:6" s="21" customFormat="1" ht="12.75" customHeight="1" x14ac:dyDescent="0.2">
      <c r="A27" s="84" t="s">
        <v>107</v>
      </c>
      <c r="B27" s="85" t="s">
        <v>108</v>
      </c>
      <c r="C27" s="86" t="s">
        <v>107</v>
      </c>
      <c r="D27" s="83">
        <v>0</v>
      </c>
      <c r="E27" s="83">
        <v>0</v>
      </c>
      <c r="F27" s="87" t="str">
        <f t="shared" si="0"/>
        <v>-</v>
      </c>
    </row>
    <row r="28" spans="1:6" s="21" customFormat="1" ht="12.75" customHeight="1" x14ac:dyDescent="0.2">
      <c r="A28" s="84" t="s">
        <v>109</v>
      </c>
      <c r="B28" s="85" t="s">
        <v>110</v>
      </c>
      <c r="C28" s="86" t="s">
        <v>109</v>
      </c>
      <c r="D28" s="83">
        <v>0</v>
      </c>
      <c r="E28" s="83">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83">
        <v>0</v>
      </c>
      <c r="E30" s="83">
        <v>0</v>
      </c>
      <c r="F30" s="87" t="str">
        <f t="shared" si="0"/>
        <v>-</v>
      </c>
    </row>
    <row r="31" spans="1:6" s="21" customFormat="1" ht="12.75" customHeight="1" x14ac:dyDescent="0.2">
      <c r="A31" s="84" t="s">
        <v>115</v>
      </c>
      <c r="B31" s="85" t="s">
        <v>116</v>
      </c>
      <c r="C31" s="86" t="s">
        <v>115</v>
      </c>
      <c r="D31" s="83">
        <v>0</v>
      </c>
      <c r="E31" s="83">
        <v>0</v>
      </c>
      <c r="F31" s="87" t="str">
        <f t="shared" si="0"/>
        <v>-</v>
      </c>
    </row>
    <row r="32" spans="1:6" s="21" customFormat="1" ht="12.75" customHeight="1" x14ac:dyDescent="0.2">
      <c r="A32" s="84" t="s">
        <v>117</v>
      </c>
      <c r="B32" s="85" t="s">
        <v>118</v>
      </c>
      <c r="C32" s="86" t="s">
        <v>117</v>
      </c>
      <c r="D32" s="83">
        <v>0</v>
      </c>
      <c r="E32" s="83">
        <v>0</v>
      </c>
      <c r="F32" s="87" t="str">
        <f t="shared" si="0"/>
        <v>-</v>
      </c>
    </row>
    <row r="33" spans="1:6" s="21" customFormat="1" ht="12.75" customHeight="1" x14ac:dyDescent="0.2">
      <c r="A33" s="84" t="s">
        <v>119</v>
      </c>
      <c r="B33" s="85" t="s">
        <v>120</v>
      </c>
      <c r="C33" s="86" t="s">
        <v>119</v>
      </c>
      <c r="D33" s="83">
        <v>0</v>
      </c>
      <c r="E33" s="83">
        <v>0</v>
      </c>
      <c r="F33" s="87" t="str">
        <f t="shared" si="0"/>
        <v>-</v>
      </c>
    </row>
    <row r="34" spans="1:6" s="21" customFormat="1" ht="12.75" customHeight="1" x14ac:dyDescent="0.2">
      <c r="A34" s="84" t="s">
        <v>121</v>
      </c>
      <c r="B34" s="85" t="s">
        <v>122</v>
      </c>
      <c r="C34" s="86" t="s">
        <v>121</v>
      </c>
      <c r="D34" s="83">
        <v>0</v>
      </c>
      <c r="E34" s="83">
        <v>0</v>
      </c>
      <c r="F34" s="87" t="str">
        <f t="shared" si="0"/>
        <v>-</v>
      </c>
    </row>
    <row r="35" spans="1:6" s="21" customFormat="1" ht="12.75" customHeight="1" x14ac:dyDescent="0.2">
      <c r="A35" s="84" t="s">
        <v>123</v>
      </c>
      <c r="B35" s="85" t="s">
        <v>124</v>
      </c>
      <c r="C35" s="86" t="s">
        <v>123</v>
      </c>
      <c r="D35" s="83">
        <v>0</v>
      </c>
      <c r="E35" s="83">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83">
        <v>0</v>
      </c>
      <c r="E37" s="83">
        <v>0</v>
      </c>
      <c r="F37" s="87" t="str">
        <f t="shared" si="0"/>
        <v>-</v>
      </c>
    </row>
    <row r="38" spans="1:6" s="21" customFormat="1" ht="12.75" customHeight="1" x14ac:dyDescent="0.2">
      <c r="A38" s="84" t="s">
        <v>129</v>
      </c>
      <c r="B38" s="85" t="s">
        <v>130</v>
      </c>
      <c r="C38" s="86" t="s">
        <v>129</v>
      </c>
      <c r="D38" s="83">
        <v>0</v>
      </c>
      <c r="E38" s="83">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83">
        <v>0</v>
      </c>
      <c r="E40" s="83">
        <v>0</v>
      </c>
      <c r="F40" s="87" t="str">
        <f t="shared" si="0"/>
        <v>-</v>
      </c>
    </row>
    <row r="41" spans="1:6" s="21" customFormat="1" ht="12.75" customHeight="1" x14ac:dyDescent="0.2">
      <c r="A41" s="84" t="s">
        <v>135</v>
      </c>
      <c r="B41" s="85" t="s">
        <v>136</v>
      </c>
      <c r="C41" s="86" t="s">
        <v>135</v>
      </c>
      <c r="D41" s="83">
        <v>0</v>
      </c>
      <c r="E41" s="83">
        <v>0</v>
      </c>
      <c r="F41" s="87" t="str">
        <f t="shared" si="0"/>
        <v>-</v>
      </c>
    </row>
    <row r="42" spans="1:6" s="21" customFormat="1" ht="12.75" customHeight="1" x14ac:dyDescent="0.2">
      <c r="A42" s="84" t="s">
        <v>137</v>
      </c>
      <c r="B42" s="85" t="s">
        <v>138</v>
      </c>
      <c r="C42" s="86" t="s">
        <v>137</v>
      </c>
      <c r="D42" s="83">
        <v>0</v>
      </c>
      <c r="E42" s="83">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83">
        <v>0</v>
      </c>
      <c r="E45" s="83">
        <v>0</v>
      </c>
      <c r="F45" s="87" t="str">
        <f t="shared" si="0"/>
        <v>-</v>
      </c>
    </row>
    <row r="46" spans="1:6" s="21" customFormat="1" ht="12.75" customHeight="1" x14ac:dyDescent="0.2">
      <c r="A46" s="84" t="s">
        <v>145</v>
      </c>
      <c r="B46" s="85" t="s">
        <v>146</v>
      </c>
      <c r="C46" s="86" t="s">
        <v>145</v>
      </c>
      <c r="D46" s="83">
        <v>0</v>
      </c>
      <c r="E46" s="83">
        <v>0</v>
      </c>
      <c r="F46" s="87" t="str">
        <f t="shared" si="0"/>
        <v>-</v>
      </c>
    </row>
    <row r="47" spans="1:6" s="21" customFormat="1" ht="12.75" customHeight="1" x14ac:dyDescent="0.2">
      <c r="A47" s="84" t="s">
        <v>147</v>
      </c>
      <c r="B47" s="85" t="s">
        <v>148</v>
      </c>
      <c r="C47" s="86" t="s">
        <v>147</v>
      </c>
      <c r="D47" s="83">
        <v>0</v>
      </c>
      <c r="E47" s="83">
        <v>0</v>
      </c>
      <c r="F47" s="87" t="str">
        <f t="shared" si="0"/>
        <v>-</v>
      </c>
    </row>
    <row r="48" spans="1:6" s="21" customFormat="1" ht="12.75" customHeight="1" x14ac:dyDescent="0.2">
      <c r="A48" s="84" t="s">
        <v>149</v>
      </c>
      <c r="B48" s="85" t="s">
        <v>150</v>
      </c>
      <c r="C48" s="86" t="s">
        <v>149</v>
      </c>
      <c r="D48" s="83">
        <v>0</v>
      </c>
      <c r="E48" s="83">
        <v>0</v>
      </c>
      <c r="F48" s="87" t="str">
        <f t="shared" si="0"/>
        <v>-</v>
      </c>
    </row>
    <row r="49" spans="1:6" s="21" customFormat="1" ht="24" customHeight="1" x14ac:dyDescent="0.2">
      <c r="A49" s="84" t="s">
        <v>151</v>
      </c>
      <c r="B49" s="107" t="s">
        <v>152</v>
      </c>
      <c r="C49" s="86" t="s">
        <v>151</v>
      </c>
      <c r="D49" s="106">
        <f>D50+D53+D58+D61+D64+D68+D71+D74+D77</f>
        <v>496665.54</v>
      </c>
      <c r="E49" s="106">
        <f>E50+E53+E58+E61+E64+E68+E71+E74+E77</f>
        <v>530803.28</v>
      </c>
      <c r="F49" s="87">
        <f t="shared" si="0"/>
        <v>106.87338606177509</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83">
        <v>0</v>
      </c>
      <c r="E51" s="83">
        <v>0</v>
      </c>
      <c r="F51" s="87" t="str">
        <f t="shared" si="0"/>
        <v>-</v>
      </c>
    </row>
    <row r="52" spans="1:6" s="21" customFormat="1" ht="12.75" customHeight="1" x14ac:dyDescent="0.2">
      <c r="A52" s="84" t="s">
        <v>157</v>
      </c>
      <c r="B52" s="107" t="s">
        <v>158</v>
      </c>
      <c r="C52" s="86" t="s">
        <v>157</v>
      </c>
      <c r="D52" s="83">
        <v>0</v>
      </c>
      <c r="E52" s="83">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83">
        <v>0</v>
      </c>
      <c r="E54" s="83">
        <v>0</v>
      </c>
      <c r="F54" s="87" t="str">
        <f t="shared" si="0"/>
        <v>-</v>
      </c>
    </row>
    <row r="55" spans="1:6" s="21" customFormat="1" ht="12.75" customHeight="1" x14ac:dyDescent="0.2">
      <c r="A55" s="84" t="s">
        <v>163</v>
      </c>
      <c r="B55" s="107" t="s">
        <v>164</v>
      </c>
      <c r="C55" s="86" t="s">
        <v>163</v>
      </c>
      <c r="D55" s="83">
        <v>0</v>
      </c>
      <c r="E55" s="83">
        <v>0</v>
      </c>
      <c r="F55" s="87" t="str">
        <f t="shared" si="0"/>
        <v>-</v>
      </c>
    </row>
    <row r="56" spans="1:6" s="21" customFormat="1" ht="12.75" customHeight="1" x14ac:dyDescent="0.2">
      <c r="A56" s="84" t="s">
        <v>165</v>
      </c>
      <c r="B56" s="107" t="s">
        <v>166</v>
      </c>
      <c r="C56" s="86" t="s">
        <v>165</v>
      </c>
      <c r="D56" s="83">
        <v>0</v>
      </c>
      <c r="E56" s="83">
        <v>0</v>
      </c>
      <c r="F56" s="87" t="str">
        <f t="shared" si="0"/>
        <v>-</v>
      </c>
    </row>
    <row r="57" spans="1:6" s="21" customFormat="1" ht="12.75" customHeight="1" x14ac:dyDescent="0.2">
      <c r="A57" s="84" t="s">
        <v>167</v>
      </c>
      <c r="B57" s="107" t="s">
        <v>168</v>
      </c>
      <c r="C57" s="86" t="s">
        <v>167</v>
      </c>
      <c r="D57" s="83">
        <v>0</v>
      </c>
      <c r="E57" s="83">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83">
        <v>0</v>
      </c>
      <c r="E59" s="83">
        <v>0</v>
      </c>
      <c r="F59" s="87" t="str">
        <f t="shared" si="0"/>
        <v>-</v>
      </c>
    </row>
    <row r="60" spans="1:6" s="21" customFormat="1" ht="24" customHeight="1" x14ac:dyDescent="0.2">
      <c r="A60" s="84" t="s">
        <v>173</v>
      </c>
      <c r="B60" s="107" t="s">
        <v>174</v>
      </c>
      <c r="C60" s="86" t="s">
        <v>173</v>
      </c>
      <c r="D60" s="83">
        <v>0</v>
      </c>
      <c r="E60" s="83">
        <v>0</v>
      </c>
      <c r="F60" s="87" t="str">
        <f t="shared" si="0"/>
        <v>-</v>
      </c>
    </row>
    <row r="61" spans="1:6" s="21" customFormat="1" ht="12.75" customHeight="1" x14ac:dyDescent="0.2">
      <c r="A61" s="84" t="s">
        <v>175</v>
      </c>
      <c r="B61" s="107" t="s">
        <v>176</v>
      </c>
      <c r="C61" s="86" t="s">
        <v>175</v>
      </c>
      <c r="D61" s="106">
        <f>SUM(D62:D63)</f>
        <v>1580.8</v>
      </c>
      <c r="E61" s="106">
        <f>SUM(E62:E63)</f>
        <v>90</v>
      </c>
      <c r="F61" s="87">
        <f t="shared" si="0"/>
        <v>5.6933198380566807</v>
      </c>
    </row>
    <row r="62" spans="1:6" s="21" customFormat="1" ht="12.75" customHeight="1" x14ac:dyDescent="0.2">
      <c r="A62" s="84" t="s">
        <v>177</v>
      </c>
      <c r="B62" s="107" t="s">
        <v>178</v>
      </c>
      <c r="C62" s="86" t="s">
        <v>177</v>
      </c>
      <c r="D62" s="83">
        <v>1580.8</v>
      </c>
      <c r="E62" s="83">
        <v>90</v>
      </c>
      <c r="F62" s="87">
        <f t="shared" si="0"/>
        <v>5.6933198380566807</v>
      </c>
    </row>
    <row r="63" spans="1:6" s="21" customFormat="1" ht="12.75" customHeight="1" x14ac:dyDescent="0.2">
      <c r="A63" s="84" t="s">
        <v>179</v>
      </c>
      <c r="B63" s="107" t="s">
        <v>180</v>
      </c>
      <c r="C63" s="86" t="s">
        <v>179</v>
      </c>
      <c r="D63" s="83">
        <v>0</v>
      </c>
      <c r="E63" s="83">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83">
        <v>0</v>
      </c>
      <c r="E65" s="83">
        <v>0</v>
      </c>
      <c r="F65" s="87" t="str">
        <f t="shared" si="0"/>
        <v>-</v>
      </c>
    </row>
    <row r="66" spans="1:6" s="21" customFormat="1" ht="12.75" customHeight="1" x14ac:dyDescent="0.2">
      <c r="A66" s="84" t="s">
        <v>185</v>
      </c>
      <c r="B66" s="85" t="s">
        <v>186</v>
      </c>
      <c r="C66" s="86" t="s">
        <v>185</v>
      </c>
      <c r="D66" s="83">
        <v>0</v>
      </c>
      <c r="E66" s="83">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4" t="s">
        <v>189</v>
      </c>
      <c r="B68" s="108" t="s">
        <v>190</v>
      </c>
      <c r="C68" s="86" t="s">
        <v>189</v>
      </c>
      <c r="D68" s="106">
        <f>SUM(D69:D70)</f>
        <v>495084.74</v>
      </c>
      <c r="E68" s="106">
        <f>SUM(E69:E70)</f>
        <v>530713.28</v>
      </c>
      <c r="F68" s="87">
        <f t="shared" si="0"/>
        <v>107.196452873906</v>
      </c>
    </row>
    <row r="69" spans="1:6" s="21" customFormat="1" ht="12.75" customHeight="1" x14ac:dyDescent="0.2">
      <c r="A69" s="84" t="s">
        <v>191</v>
      </c>
      <c r="B69" s="85" t="s">
        <v>192</v>
      </c>
      <c r="C69" s="86" t="s">
        <v>191</v>
      </c>
      <c r="D69" s="83">
        <v>495084.74</v>
      </c>
      <c r="E69" s="83">
        <v>527751.14</v>
      </c>
      <c r="F69" s="87">
        <f t="shared" si="0"/>
        <v>106.59814317847891</v>
      </c>
    </row>
    <row r="70" spans="1:6" s="21" customFormat="1" ht="24" customHeight="1" x14ac:dyDescent="0.2">
      <c r="A70" s="84" t="s">
        <v>193</v>
      </c>
      <c r="B70" s="85" t="s">
        <v>194</v>
      </c>
      <c r="C70" s="86" t="s">
        <v>193</v>
      </c>
      <c r="D70" s="83">
        <v>0</v>
      </c>
      <c r="E70" s="83">
        <v>2962.14</v>
      </c>
      <c r="F70" s="87" t="str">
        <f t="shared" ref="F70:F133" si="1">IF(D70&lt;&gt;0,IF(E70/D70&gt;=100,"&gt;&gt;100",E70/D70*100),"-")</f>
        <v>-</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83">
        <v>0</v>
      </c>
      <c r="E72" s="83">
        <v>0</v>
      </c>
      <c r="F72" s="87" t="str">
        <f t="shared" si="1"/>
        <v>-</v>
      </c>
    </row>
    <row r="73" spans="1:6" s="21" customFormat="1" ht="24" customHeight="1" x14ac:dyDescent="0.2">
      <c r="A73" s="84" t="s">
        <v>199</v>
      </c>
      <c r="B73" s="107" t="s">
        <v>200</v>
      </c>
      <c r="C73" s="86" t="s">
        <v>199</v>
      </c>
      <c r="D73" s="83">
        <v>0</v>
      </c>
      <c r="E73" s="83">
        <v>0</v>
      </c>
      <c r="F73" s="87" t="str">
        <f t="shared" si="1"/>
        <v>-</v>
      </c>
    </row>
    <row r="74" spans="1:6" s="21" customFormat="1" ht="12.75" customHeight="1" x14ac:dyDescent="0.2">
      <c r="A74" s="84" t="s">
        <v>201</v>
      </c>
      <c r="B74" s="107" t="s">
        <v>202</v>
      </c>
      <c r="C74" s="86" t="s">
        <v>201</v>
      </c>
      <c r="D74" s="106">
        <f>SUM(D75:D76)</f>
        <v>0</v>
      </c>
      <c r="E74" s="106">
        <f>SUM(E75:E76)</f>
        <v>0</v>
      </c>
      <c r="F74" s="87" t="str">
        <f t="shared" si="1"/>
        <v>-</v>
      </c>
    </row>
    <row r="75" spans="1:6" s="21" customFormat="1" ht="12.75" customHeight="1" x14ac:dyDescent="0.2">
      <c r="A75" s="84" t="s">
        <v>203</v>
      </c>
      <c r="B75" s="107" t="s">
        <v>204</v>
      </c>
      <c r="C75" s="86" t="s">
        <v>203</v>
      </c>
      <c r="D75" s="83">
        <v>0</v>
      </c>
      <c r="E75" s="83">
        <v>0</v>
      </c>
      <c r="F75" s="87" t="str">
        <f t="shared" si="1"/>
        <v>-</v>
      </c>
    </row>
    <row r="76" spans="1:6" s="21" customFormat="1" ht="12.75" customHeight="1" x14ac:dyDescent="0.2">
      <c r="A76" s="84" t="s">
        <v>205</v>
      </c>
      <c r="B76" s="107" t="s">
        <v>206</v>
      </c>
      <c r="C76" s="86" t="s">
        <v>205</v>
      </c>
      <c r="D76" s="83">
        <v>0</v>
      </c>
      <c r="E76" s="83">
        <v>0</v>
      </c>
      <c r="F76" s="87" t="str">
        <f t="shared" si="1"/>
        <v>-</v>
      </c>
    </row>
    <row r="77" spans="1:6" s="21" customFormat="1" ht="24" customHeight="1" x14ac:dyDescent="0.2">
      <c r="A77" s="84" t="s">
        <v>207</v>
      </c>
      <c r="B77" s="107" t="s">
        <v>208</v>
      </c>
      <c r="C77" s="86" t="s">
        <v>207</v>
      </c>
      <c r="D77" s="106">
        <f>SUM(D78:D81)</f>
        <v>0</v>
      </c>
      <c r="E77" s="106">
        <f>SUM(E78:E81)</f>
        <v>0</v>
      </c>
      <c r="F77" s="87" t="str">
        <f t="shared" si="1"/>
        <v>-</v>
      </c>
    </row>
    <row r="78" spans="1:6" s="21" customFormat="1" ht="12.75" customHeight="1" x14ac:dyDescent="0.2">
      <c r="A78" s="84" t="s">
        <v>209</v>
      </c>
      <c r="B78" s="85" t="s">
        <v>210</v>
      </c>
      <c r="C78" s="86" t="s">
        <v>209</v>
      </c>
      <c r="D78" s="83">
        <v>0</v>
      </c>
      <c r="E78" s="83">
        <v>0</v>
      </c>
      <c r="F78" s="87" t="str">
        <f t="shared" si="1"/>
        <v>-</v>
      </c>
    </row>
    <row r="79" spans="1:6" s="21" customFormat="1" ht="12.75" customHeight="1" x14ac:dyDescent="0.2">
      <c r="A79" s="84" t="s">
        <v>211</v>
      </c>
      <c r="B79" s="85" t="s">
        <v>212</v>
      </c>
      <c r="C79" s="86" t="s">
        <v>211</v>
      </c>
      <c r="D79" s="83">
        <v>0</v>
      </c>
      <c r="E79" s="83">
        <v>0</v>
      </c>
      <c r="F79" s="87" t="str">
        <f t="shared" si="1"/>
        <v>-</v>
      </c>
    </row>
    <row r="80" spans="1:6" s="21" customFormat="1" ht="24" customHeight="1" x14ac:dyDescent="0.2">
      <c r="A80" s="84" t="s">
        <v>213</v>
      </c>
      <c r="B80" s="85" t="s">
        <v>214</v>
      </c>
      <c r="C80" s="86" t="s">
        <v>213</v>
      </c>
      <c r="D80" s="83">
        <v>0</v>
      </c>
      <c r="E80" s="83">
        <v>0</v>
      </c>
      <c r="F80" s="87" t="str">
        <f t="shared" si="1"/>
        <v>-</v>
      </c>
    </row>
    <row r="81" spans="1:6" s="21" customFormat="1" ht="24" customHeight="1" x14ac:dyDescent="0.2">
      <c r="A81" s="84" t="s">
        <v>215</v>
      </c>
      <c r="B81" s="85" t="s">
        <v>216</v>
      </c>
      <c r="C81" s="86" t="s">
        <v>215</v>
      </c>
      <c r="D81" s="83">
        <v>0</v>
      </c>
      <c r="E81" s="83">
        <v>0</v>
      </c>
      <c r="F81" s="87" t="str">
        <f t="shared" si="1"/>
        <v>-</v>
      </c>
    </row>
    <row r="82" spans="1:6" s="21" customFormat="1" ht="12.75" customHeight="1" x14ac:dyDescent="0.2">
      <c r="A82" s="84" t="s">
        <v>217</v>
      </c>
      <c r="B82" s="85" t="s">
        <v>218</v>
      </c>
      <c r="C82" s="86" t="s">
        <v>217</v>
      </c>
      <c r="D82" s="106">
        <f>D83+D91+D98</f>
        <v>0.06</v>
      </c>
      <c r="E82" s="106">
        <f>E83+E91+E98</f>
        <v>0</v>
      </c>
      <c r="F82" s="87">
        <f t="shared" si="1"/>
        <v>0</v>
      </c>
    </row>
    <row r="83" spans="1:6" s="21" customFormat="1" ht="12.75" customHeight="1" x14ac:dyDescent="0.2">
      <c r="A83" s="84" t="s">
        <v>219</v>
      </c>
      <c r="B83" s="85" t="s">
        <v>220</v>
      </c>
      <c r="C83" s="86" t="s">
        <v>219</v>
      </c>
      <c r="D83" s="106">
        <f>SUM(D84:D90)</f>
        <v>0.06</v>
      </c>
      <c r="E83" s="106">
        <f>SUM(E84:E90)</f>
        <v>0</v>
      </c>
      <c r="F83" s="87">
        <f t="shared" si="1"/>
        <v>0</v>
      </c>
    </row>
    <row r="84" spans="1:6" s="21" customFormat="1" ht="12.75" customHeight="1" x14ac:dyDescent="0.2">
      <c r="A84" s="84" t="s">
        <v>221</v>
      </c>
      <c r="B84" s="85" t="s">
        <v>222</v>
      </c>
      <c r="C84" s="86" t="s">
        <v>221</v>
      </c>
      <c r="D84" s="83">
        <v>0</v>
      </c>
      <c r="E84" s="83">
        <v>0</v>
      </c>
      <c r="F84" s="87" t="str">
        <f t="shared" si="1"/>
        <v>-</v>
      </c>
    </row>
    <row r="85" spans="1:6" s="21" customFormat="1" ht="12.75" customHeight="1" x14ac:dyDescent="0.2">
      <c r="A85" s="84" t="s">
        <v>223</v>
      </c>
      <c r="B85" s="85" t="s">
        <v>224</v>
      </c>
      <c r="C85" s="86" t="s">
        <v>223</v>
      </c>
      <c r="D85" s="83">
        <v>0.06</v>
      </c>
      <c r="E85" s="83">
        <v>0</v>
      </c>
      <c r="F85" s="87">
        <f t="shared" si="1"/>
        <v>0</v>
      </c>
    </row>
    <row r="86" spans="1:6" s="21" customFormat="1" ht="12.75" customHeight="1" x14ac:dyDescent="0.2">
      <c r="A86" s="84" t="s">
        <v>225</v>
      </c>
      <c r="B86" s="85" t="s">
        <v>226</v>
      </c>
      <c r="C86" s="86" t="s">
        <v>225</v>
      </c>
      <c r="D86" s="83">
        <v>0</v>
      </c>
      <c r="E86" s="83">
        <v>0</v>
      </c>
      <c r="F86" s="87" t="str">
        <f t="shared" si="1"/>
        <v>-</v>
      </c>
    </row>
    <row r="87" spans="1:6" s="21" customFormat="1" ht="12.75" customHeight="1" x14ac:dyDescent="0.2">
      <c r="A87" s="84" t="s">
        <v>227</v>
      </c>
      <c r="B87" s="85" t="s">
        <v>228</v>
      </c>
      <c r="C87" s="86" t="s">
        <v>227</v>
      </c>
      <c r="D87" s="83">
        <v>0</v>
      </c>
      <c r="E87" s="83">
        <v>0</v>
      </c>
      <c r="F87" s="87" t="str">
        <f t="shared" si="1"/>
        <v>-</v>
      </c>
    </row>
    <row r="88" spans="1:6" s="21" customFormat="1" ht="12.75" customHeight="1" x14ac:dyDescent="0.2">
      <c r="A88" s="84" t="s">
        <v>229</v>
      </c>
      <c r="B88" s="85" t="s">
        <v>230</v>
      </c>
      <c r="C88" s="86" t="s">
        <v>229</v>
      </c>
      <c r="D88" s="83">
        <v>0</v>
      </c>
      <c r="E88" s="83">
        <v>0</v>
      </c>
      <c r="F88" s="87" t="str">
        <f t="shared" si="1"/>
        <v>-</v>
      </c>
    </row>
    <row r="89" spans="1:6" s="21" customFormat="1" ht="24" customHeight="1" x14ac:dyDescent="0.2">
      <c r="A89" s="84" t="s">
        <v>231</v>
      </c>
      <c r="B89" s="85" t="s">
        <v>232</v>
      </c>
      <c r="C89" s="86" t="s">
        <v>231</v>
      </c>
      <c r="D89" s="83">
        <v>0</v>
      </c>
      <c r="E89" s="83">
        <v>0</v>
      </c>
      <c r="F89" s="87" t="str">
        <f t="shared" si="1"/>
        <v>-</v>
      </c>
    </row>
    <row r="90" spans="1:6" s="21" customFormat="1" ht="12.75" customHeight="1" x14ac:dyDescent="0.2">
      <c r="A90" s="84" t="s">
        <v>233</v>
      </c>
      <c r="B90" s="85" t="s">
        <v>234</v>
      </c>
      <c r="C90" s="86" t="s">
        <v>233</v>
      </c>
      <c r="D90" s="83">
        <v>0</v>
      </c>
      <c r="E90" s="83">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83">
        <v>0</v>
      </c>
      <c r="E92" s="83">
        <v>0</v>
      </c>
      <c r="F92" s="87" t="str">
        <f t="shared" si="1"/>
        <v>-</v>
      </c>
    </row>
    <row r="93" spans="1:6" s="21" customFormat="1" ht="12.75" customHeight="1" x14ac:dyDescent="0.2">
      <c r="A93" s="84" t="s">
        <v>239</v>
      </c>
      <c r="B93" s="85" t="s">
        <v>240</v>
      </c>
      <c r="C93" s="86" t="s">
        <v>239</v>
      </c>
      <c r="D93" s="83">
        <v>0</v>
      </c>
      <c r="E93" s="83">
        <v>0</v>
      </c>
      <c r="F93" s="87" t="str">
        <f t="shared" si="1"/>
        <v>-</v>
      </c>
    </row>
    <row r="94" spans="1:6" s="21" customFormat="1" ht="12.75" customHeight="1" x14ac:dyDescent="0.2">
      <c r="A94" s="84" t="s">
        <v>241</v>
      </c>
      <c r="B94" s="85" t="s">
        <v>242</v>
      </c>
      <c r="C94" s="86" t="s">
        <v>241</v>
      </c>
      <c r="D94" s="83">
        <v>0</v>
      </c>
      <c r="E94" s="83">
        <v>0</v>
      </c>
      <c r="F94" s="87" t="str">
        <f t="shared" si="1"/>
        <v>-</v>
      </c>
    </row>
    <row r="95" spans="1:6" s="21" customFormat="1" ht="12.75" customHeight="1" x14ac:dyDescent="0.2">
      <c r="A95" s="84" t="s">
        <v>243</v>
      </c>
      <c r="B95" s="85" t="s">
        <v>244</v>
      </c>
      <c r="C95" s="86" t="s">
        <v>243</v>
      </c>
      <c r="D95" s="83">
        <v>0</v>
      </c>
      <c r="E95" s="83">
        <v>0</v>
      </c>
      <c r="F95" s="87" t="str">
        <f t="shared" si="1"/>
        <v>-</v>
      </c>
    </row>
    <row r="96" spans="1:6" s="21" customFormat="1" ht="24" customHeight="1" x14ac:dyDescent="0.2">
      <c r="A96" s="84" t="s">
        <v>245</v>
      </c>
      <c r="B96" s="107" t="s">
        <v>246</v>
      </c>
      <c r="C96" s="86" t="s">
        <v>245</v>
      </c>
      <c r="D96" s="83">
        <v>0</v>
      </c>
      <c r="E96" s="83">
        <v>0</v>
      </c>
      <c r="F96" s="87" t="str">
        <f t="shared" si="1"/>
        <v>-</v>
      </c>
    </row>
    <row r="97" spans="1:6" s="21" customFormat="1" ht="12.75" customHeight="1" x14ac:dyDescent="0.2">
      <c r="A97" s="84" t="s">
        <v>247</v>
      </c>
      <c r="B97" s="107" t="s">
        <v>248</v>
      </c>
      <c r="C97" s="86" t="s">
        <v>247</v>
      </c>
      <c r="D97" s="83">
        <v>0</v>
      </c>
      <c r="E97" s="83">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107"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85" t="s">
        <v>264</v>
      </c>
      <c r="C105" s="86" t="s">
        <v>263</v>
      </c>
      <c r="D105" s="83">
        <v>0</v>
      </c>
      <c r="E105" s="83">
        <v>0</v>
      </c>
      <c r="F105" s="87" t="str">
        <f t="shared" si="1"/>
        <v>-</v>
      </c>
    </row>
    <row r="106" spans="1:6" s="21" customFormat="1" ht="24" customHeight="1" x14ac:dyDescent="0.2">
      <c r="A106" s="109" t="s">
        <v>265</v>
      </c>
      <c r="B106" s="107" t="s">
        <v>266</v>
      </c>
      <c r="C106" s="110" t="s">
        <v>265</v>
      </c>
      <c r="D106" s="114">
        <f>D107+D112+D120+D124</f>
        <v>0</v>
      </c>
      <c r="E106" s="114">
        <f>E107+E112+E120+E124</f>
        <v>0</v>
      </c>
      <c r="F106" s="112" t="str">
        <f t="shared" si="1"/>
        <v>-</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83">
        <v>0</v>
      </c>
      <c r="E108" s="83">
        <v>0</v>
      </c>
      <c r="F108" s="87" t="str">
        <f t="shared" si="1"/>
        <v>-</v>
      </c>
    </row>
    <row r="109" spans="1:6" s="21" customFormat="1" ht="12.75" customHeight="1" x14ac:dyDescent="0.2">
      <c r="A109" s="84" t="s">
        <v>271</v>
      </c>
      <c r="B109" s="85" t="s">
        <v>272</v>
      </c>
      <c r="C109" s="86" t="s">
        <v>271</v>
      </c>
      <c r="D109" s="83">
        <v>0</v>
      </c>
      <c r="E109" s="83">
        <v>0</v>
      </c>
      <c r="F109" s="87" t="str">
        <f t="shared" si="1"/>
        <v>-</v>
      </c>
    </row>
    <row r="110" spans="1:6" s="21" customFormat="1" ht="12.75" customHeight="1" x14ac:dyDescent="0.2">
      <c r="A110" s="84" t="s">
        <v>273</v>
      </c>
      <c r="B110" s="85" t="s">
        <v>274</v>
      </c>
      <c r="C110" s="86" t="s">
        <v>273</v>
      </c>
      <c r="D110" s="83">
        <v>0</v>
      </c>
      <c r="E110" s="83">
        <v>0</v>
      </c>
      <c r="F110" s="87" t="str">
        <f t="shared" si="1"/>
        <v>-</v>
      </c>
    </row>
    <row r="111" spans="1:6" s="21" customFormat="1" ht="12.75" customHeight="1" x14ac:dyDescent="0.2">
      <c r="A111" s="84" t="s">
        <v>275</v>
      </c>
      <c r="B111" s="85" t="s">
        <v>276</v>
      </c>
      <c r="C111" s="86" t="s">
        <v>275</v>
      </c>
      <c r="D111" s="83">
        <v>0</v>
      </c>
      <c r="E111" s="83">
        <v>0</v>
      </c>
      <c r="F111" s="87" t="str">
        <f t="shared" si="1"/>
        <v>-</v>
      </c>
    </row>
    <row r="112" spans="1:6" s="21" customFormat="1" ht="12.75" customHeight="1" x14ac:dyDescent="0.2">
      <c r="A112" s="84" t="s">
        <v>277</v>
      </c>
      <c r="B112" s="85" t="s">
        <v>278</v>
      </c>
      <c r="C112" s="86" t="s">
        <v>277</v>
      </c>
      <c r="D112" s="106">
        <f>SUM(D113:D119)</f>
        <v>0</v>
      </c>
      <c r="E112" s="106">
        <f>SUM(E113:E119)</f>
        <v>0</v>
      </c>
      <c r="F112" s="87" t="str">
        <f t="shared" si="1"/>
        <v>-</v>
      </c>
    </row>
    <row r="113" spans="1:6" s="21" customFormat="1" ht="12.75" customHeight="1" x14ac:dyDescent="0.2">
      <c r="A113" s="84" t="s">
        <v>279</v>
      </c>
      <c r="B113" s="85" t="s">
        <v>280</v>
      </c>
      <c r="C113" s="86" t="s">
        <v>279</v>
      </c>
      <c r="D113" s="83">
        <v>0</v>
      </c>
      <c r="E113" s="83">
        <v>0</v>
      </c>
      <c r="F113" s="87" t="str">
        <f t="shared" si="1"/>
        <v>-</v>
      </c>
    </row>
    <row r="114" spans="1:6" s="21" customFormat="1" ht="12.75" customHeight="1" x14ac:dyDescent="0.2">
      <c r="A114" s="84" t="s">
        <v>281</v>
      </c>
      <c r="B114" s="85" t="s">
        <v>282</v>
      </c>
      <c r="C114" s="86" t="s">
        <v>281</v>
      </c>
      <c r="D114" s="83">
        <v>0</v>
      </c>
      <c r="E114" s="83">
        <v>0</v>
      </c>
      <c r="F114" s="87" t="str">
        <f t="shared" si="1"/>
        <v>-</v>
      </c>
    </row>
    <row r="115" spans="1:6" s="21" customFormat="1" ht="12.75" customHeight="1" x14ac:dyDescent="0.2">
      <c r="A115" s="84" t="s">
        <v>283</v>
      </c>
      <c r="B115" s="85" t="s">
        <v>284</v>
      </c>
      <c r="C115" s="86" t="s">
        <v>283</v>
      </c>
      <c r="D115" s="83">
        <v>0</v>
      </c>
      <c r="E115" s="83">
        <v>0</v>
      </c>
      <c r="F115" s="87" t="str">
        <f t="shared" si="1"/>
        <v>-</v>
      </c>
    </row>
    <row r="116" spans="1:6" s="21" customFormat="1" ht="12.75" customHeight="1" x14ac:dyDescent="0.2">
      <c r="A116" s="84" t="s">
        <v>285</v>
      </c>
      <c r="B116" s="85" t="s">
        <v>286</v>
      </c>
      <c r="C116" s="86" t="s">
        <v>285</v>
      </c>
      <c r="D116" s="83">
        <v>0</v>
      </c>
      <c r="E116" s="83">
        <v>0</v>
      </c>
      <c r="F116" s="87" t="str">
        <f t="shared" si="1"/>
        <v>-</v>
      </c>
    </row>
    <row r="117" spans="1:6" s="21" customFormat="1" ht="12.75" customHeight="1" x14ac:dyDescent="0.2">
      <c r="A117" s="84" t="s">
        <v>287</v>
      </c>
      <c r="B117" s="85" t="s">
        <v>288</v>
      </c>
      <c r="C117" s="86" t="s">
        <v>287</v>
      </c>
      <c r="D117" s="83">
        <v>0</v>
      </c>
      <c r="E117" s="83">
        <v>0</v>
      </c>
      <c r="F117" s="87" t="str">
        <f t="shared" si="1"/>
        <v>-</v>
      </c>
    </row>
    <row r="118" spans="1:6" s="21" customFormat="1" ht="12.75" customHeight="1" x14ac:dyDescent="0.2">
      <c r="A118" s="84" t="s">
        <v>289</v>
      </c>
      <c r="B118" s="85"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83">
        <v>0</v>
      </c>
      <c r="E121" s="83">
        <v>0</v>
      </c>
      <c r="F121" s="87" t="str">
        <f t="shared" si="1"/>
        <v>-</v>
      </c>
    </row>
    <row r="122" spans="1:6" s="21" customFormat="1" ht="12.75" customHeight="1" x14ac:dyDescent="0.2">
      <c r="A122" s="84" t="s">
        <v>297</v>
      </c>
      <c r="B122" s="85" t="s">
        <v>298</v>
      </c>
      <c r="C122" s="86" t="s">
        <v>297</v>
      </c>
      <c r="D122" s="83">
        <v>0</v>
      </c>
      <c r="E122" s="83">
        <v>0</v>
      </c>
      <c r="F122" s="87" t="str">
        <f t="shared" si="1"/>
        <v>-</v>
      </c>
    </row>
    <row r="123" spans="1:6" s="21" customFormat="1" ht="12.75" customHeight="1" x14ac:dyDescent="0.2">
      <c r="A123" s="84" t="s">
        <v>299</v>
      </c>
      <c r="B123" s="85" t="s">
        <v>300</v>
      </c>
      <c r="C123" s="86" t="s">
        <v>299</v>
      </c>
      <c r="D123" s="83">
        <v>0</v>
      </c>
      <c r="E123" s="83">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4" t="s">
        <v>303</v>
      </c>
      <c r="B125" s="113" t="s">
        <v>304</v>
      </c>
      <c r="C125" s="86" t="s">
        <v>303</v>
      </c>
      <c r="D125" s="106">
        <f>D126+D129</f>
        <v>207.84</v>
      </c>
      <c r="E125" s="106">
        <f>E126+E129</f>
        <v>6104.86</v>
      </c>
      <c r="F125" s="87">
        <f t="shared" si="1"/>
        <v>2937.288298691301</v>
      </c>
    </row>
    <row r="126" spans="1:6" s="21" customFormat="1" ht="12.75" customHeight="1" x14ac:dyDescent="0.2">
      <c r="A126" s="84" t="s">
        <v>305</v>
      </c>
      <c r="B126" s="107" t="s">
        <v>306</v>
      </c>
      <c r="C126" s="86" t="s">
        <v>305</v>
      </c>
      <c r="D126" s="106">
        <f>SUM(D127:D128)</f>
        <v>207.84</v>
      </c>
      <c r="E126" s="106">
        <f>SUM(E127:E128)</f>
        <v>624.86</v>
      </c>
      <c r="F126" s="87">
        <f t="shared" si="1"/>
        <v>300.64472671285603</v>
      </c>
    </row>
    <row r="127" spans="1:6" s="21" customFormat="1" ht="12.75" customHeight="1" x14ac:dyDescent="0.2">
      <c r="A127" s="84" t="s">
        <v>307</v>
      </c>
      <c r="B127" s="107" t="s">
        <v>308</v>
      </c>
      <c r="C127" s="86" t="s">
        <v>307</v>
      </c>
      <c r="D127" s="83">
        <v>0</v>
      </c>
      <c r="E127" s="83">
        <v>0</v>
      </c>
      <c r="F127" s="87" t="str">
        <f t="shared" si="1"/>
        <v>-</v>
      </c>
    </row>
    <row r="128" spans="1:6" s="21" customFormat="1" ht="12.75" customHeight="1" x14ac:dyDescent="0.2">
      <c r="A128" s="84" t="s">
        <v>309</v>
      </c>
      <c r="B128" s="107" t="s">
        <v>310</v>
      </c>
      <c r="C128" s="86" t="s">
        <v>309</v>
      </c>
      <c r="D128" s="83">
        <v>207.84</v>
      </c>
      <c r="E128" s="83">
        <v>624.86</v>
      </c>
      <c r="F128" s="87">
        <f t="shared" si="1"/>
        <v>300.64472671285603</v>
      </c>
    </row>
    <row r="129" spans="1:6" s="21" customFormat="1" ht="36" customHeight="1" x14ac:dyDescent="0.2">
      <c r="A129" s="84" t="s">
        <v>311</v>
      </c>
      <c r="B129" s="113" t="s">
        <v>312</v>
      </c>
      <c r="C129" s="86" t="s">
        <v>311</v>
      </c>
      <c r="D129" s="106">
        <f>SUM(D130:D133)</f>
        <v>0</v>
      </c>
      <c r="E129" s="106">
        <f>SUM(E130:E133)</f>
        <v>5480</v>
      </c>
      <c r="F129" s="87" t="str">
        <f t="shared" si="1"/>
        <v>-</v>
      </c>
    </row>
    <row r="130" spans="1:6" s="21" customFormat="1" ht="12.75" customHeight="1" x14ac:dyDescent="0.2">
      <c r="A130" s="84" t="s">
        <v>313</v>
      </c>
      <c r="B130" s="107" t="s">
        <v>314</v>
      </c>
      <c r="C130" s="86" t="s">
        <v>313</v>
      </c>
      <c r="D130" s="83">
        <v>0</v>
      </c>
      <c r="E130" s="83">
        <v>5480</v>
      </c>
      <c r="F130" s="87" t="str">
        <f t="shared" si="1"/>
        <v>-</v>
      </c>
    </row>
    <row r="131" spans="1:6" s="21" customFormat="1" ht="12.75" customHeight="1" x14ac:dyDescent="0.2">
      <c r="A131" s="84" t="s">
        <v>315</v>
      </c>
      <c r="B131" s="113" t="s">
        <v>316</v>
      </c>
      <c r="C131" s="86" t="s">
        <v>315</v>
      </c>
      <c r="D131" s="83">
        <v>0</v>
      </c>
      <c r="E131" s="83">
        <v>0</v>
      </c>
      <c r="F131" s="87" t="str">
        <f t="shared" si="1"/>
        <v>-</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6">
        <f>D135+D139</f>
        <v>47088.1</v>
      </c>
      <c r="E134" s="106">
        <f>E135+E139</f>
        <v>65302.43</v>
      </c>
      <c r="F134" s="87">
        <f t="shared" ref="F134:F197" si="2">IF(D134&lt;&gt;0,IF(E134/D134&gt;=100,"&gt;&gt;100",E134/D134*100),"-")</f>
        <v>138.68138659236621</v>
      </c>
    </row>
    <row r="135" spans="1:6" s="21" customFormat="1" ht="24" customHeight="1" x14ac:dyDescent="0.2">
      <c r="A135" s="84" t="s">
        <v>323</v>
      </c>
      <c r="B135" s="113" t="s">
        <v>324</v>
      </c>
      <c r="C135" s="86" t="s">
        <v>323</v>
      </c>
      <c r="D135" s="106">
        <f>SUM(D136:D138)</f>
        <v>47088.1</v>
      </c>
      <c r="E135" s="106">
        <f>SUM(E136:E138)</f>
        <v>65302.43</v>
      </c>
      <c r="F135" s="87">
        <f t="shared" si="2"/>
        <v>138.68138659236621</v>
      </c>
    </row>
    <row r="136" spans="1:6" s="21" customFormat="1" ht="12.75" customHeight="1" x14ac:dyDescent="0.2">
      <c r="A136" s="84" t="s">
        <v>325</v>
      </c>
      <c r="B136" s="107" t="s">
        <v>326</v>
      </c>
      <c r="C136" s="86" t="s">
        <v>325</v>
      </c>
      <c r="D136" s="83">
        <v>39784.04</v>
      </c>
      <c r="E136" s="83">
        <v>59225.06</v>
      </c>
      <c r="F136" s="87">
        <f t="shared" si="2"/>
        <v>148.86637958337062</v>
      </c>
    </row>
    <row r="137" spans="1:6" s="21" customFormat="1" ht="24" customHeight="1" x14ac:dyDescent="0.2">
      <c r="A137" s="84" t="s">
        <v>327</v>
      </c>
      <c r="B137" s="113" t="s">
        <v>328</v>
      </c>
      <c r="C137" s="86" t="s">
        <v>327</v>
      </c>
      <c r="D137" s="83">
        <v>7304.06</v>
      </c>
      <c r="E137" s="83">
        <v>6077.37</v>
      </c>
      <c r="F137" s="87">
        <f t="shared" si="2"/>
        <v>83.205367973428466</v>
      </c>
    </row>
    <row r="138" spans="1:6" s="21" customFormat="1" ht="24" customHeight="1" x14ac:dyDescent="0.2">
      <c r="A138" s="84" t="s">
        <v>329</v>
      </c>
      <c r="B138" s="107" t="s">
        <v>330</v>
      </c>
      <c r="C138" s="86" t="s">
        <v>329</v>
      </c>
      <c r="D138" s="83">
        <v>0</v>
      </c>
      <c r="E138" s="83">
        <v>0</v>
      </c>
      <c r="F138" s="87" t="str">
        <f t="shared" si="2"/>
        <v>-</v>
      </c>
    </row>
    <row r="139" spans="1:6" s="21" customFormat="1" ht="12.75" customHeight="1" x14ac:dyDescent="0.2">
      <c r="A139" s="84" t="s">
        <v>331</v>
      </c>
      <c r="B139" s="107" t="s">
        <v>332</v>
      </c>
      <c r="C139" s="86" t="s">
        <v>331</v>
      </c>
      <c r="D139" s="83">
        <v>0</v>
      </c>
      <c r="E139" s="83">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83">
        <v>0</v>
      </c>
      <c r="E142" s="83">
        <v>0</v>
      </c>
      <c r="F142" s="87" t="str">
        <f t="shared" si="2"/>
        <v>-</v>
      </c>
    </row>
    <row r="143" spans="1:6" s="21" customFormat="1" ht="12.75" customHeight="1" x14ac:dyDescent="0.2">
      <c r="A143" s="84" t="s">
        <v>339</v>
      </c>
      <c r="B143" s="107" t="s">
        <v>340</v>
      </c>
      <c r="C143" s="86" t="s">
        <v>339</v>
      </c>
      <c r="D143" s="83">
        <v>0</v>
      </c>
      <c r="E143" s="83">
        <v>0</v>
      </c>
      <c r="F143" s="87" t="str">
        <f t="shared" si="2"/>
        <v>-</v>
      </c>
    </row>
    <row r="144" spans="1:6" s="21" customFormat="1" ht="12.75" customHeight="1" x14ac:dyDescent="0.2">
      <c r="A144" s="84" t="s">
        <v>341</v>
      </c>
      <c r="B144" s="107" t="s">
        <v>342</v>
      </c>
      <c r="C144" s="86" t="s">
        <v>341</v>
      </c>
      <c r="D144" s="83">
        <v>0</v>
      </c>
      <c r="E144" s="83">
        <v>0</v>
      </c>
      <c r="F144" s="87" t="str">
        <f t="shared" si="2"/>
        <v>-</v>
      </c>
    </row>
    <row r="145" spans="1:6" s="21" customFormat="1" ht="12.75" customHeight="1" x14ac:dyDescent="0.2">
      <c r="A145" s="84" t="s">
        <v>343</v>
      </c>
      <c r="B145" s="107" t="s">
        <v>344</v>
      </c>
      <c r="C145" s="86" t="s">
        <v>343</v>
      </c>
      <c r="D145" s="83">
        <v>0</v>
      </c>
      <c r="E145" s="83">
        <v>0</v>
      </c>
      <c r="F145" s="87" t="str">
        <f t="shared" si="2"/>
        <v>-</v>
      </c>
    </row>
    <row r="146" spans="1:6" s="21" customFormat="1" ht="12.75" customHeight="1" x14ac:dyDescent="0.2">
      <c r="A146" s="84" t="s">
        <v>345</v>
      </c>
      <c r="B146" s="107" t="s">
        <v>346</v>
      </c>
      <c r="C146" s="86" t="s">
        <v>345</v>
      </c>
      <c r="D146" s="83">
        <v>0</v>
      </c>
      <c r="E146" s="83">
        <v>0</v>
      </c>
      <c r="F146" s="87" t="str">
        <f t="shared" si="2"/>
        <v>-</v>
      </c>
    </row>
    <row r="147" spans="1:6" s="21" customFormat="1" ht="12.75" customHeight="1" x14ac:dyDescent="0.2">
      <c r="A147" s="84" t="s">
        <v>347</v>
      </c>
      <c r="B147" s="107" t="s">
        <v>348</v>
      </c>
      <c r="C147" s="86" t="s">
        <v>347</v>
      </c>
      <c r="D147" s="83">
        <v>0</v>
      </c>
      <c r="E147" s="83">
        <v>0</v>
      </c>
      <c r="F147" s="87" t="str">
        <f t="shared" si="2"/>
        <v>-</v>
      </c>
    </row>
    <row r="148" spans="1:6" s="21" customFormat="1" ht="12.75" customHeight="1" x14ac:dyDescent="0.2">
      <c r="A148" s="84" t="s">
        <v>349</v>
      </c>
      <c r="B148" s="107" t="s">
        <v>350</v>
      </c>
      <c r="C148" s="86" t="s">
        <v>349</v>
      </c>
      <c r="D148" s="83">
        <v>0</v>
      </c>
      <c r="E148" s="83">
        <v>0</v>
      </c>
      <c r="F148" s="87" t="str">
        <f t="shared" si="2"/>
        <v>-</v>
      </c>
    </row>
    <row r="149" spans="1:6" s="21" customFormat="1" ht="12.75" customHeight="1" x14ac:dyDescent="0.2">
      <c r="A149" s="84" t="s">
        <v>351</v>
      </c>
      <c r="B149" s="85" t="s">
        <v>352</v>
      </c>
      <c r="C149" s="86" t="s">
        <v>351</v>
      </c>
      <c r="D149" s="83">
        <v>0</v>
      </c>
      <c r="E149" s="83">
        <v>0</v>
      </c>
      <c r="F149" s="87" t="str">
        <f t="shared" si="2"/>
        <v>-</v>
      </c>
    </row>
    <row r="150" spans="1:6" s="21" customFormat="1" ht="12.75" customHeight="1" x14ac:dyDescent="0.2">
      <c r="A150" s="84" t="s">
        <v>353</v>
      </c>
      <c r="B150" s="85" t="s">
        <v>354</v>
      </c>
      <c r="C150" s="86" t="s">
        <v>353</v>
      </c>
      <c r="D150" s="83">
        <v>0</v>
      </c>
      <c r="E150" s="83">
        <v>0</v>
      </c>
      <c r="F150" s="87" t="str">
        <f t="shared" si="2"/>
        <v>-</v>
      </c>
    </row>
    <row r="151" spans="1:6" s="21" customFormat="1" ht="12.75" customHeight="1" x14ac:dyDescent="0.2">
      <c r="A151" s="84" t="s">
        <v>355</v>
      </c>
      <c r="B151" s="85" t="s">
        <v>356</v>
      </c>
      <c r="C151" s="86" t="s">
        <v>355</v>
      </c>
      <c r="D151" s="83">
        <v>0</v>
      </c>
      <c r="E151" s="83">
        <v>0</v>
      </c>
      <c r="F151" s="87" t="str">
        <f t="shared" si="2"/>
        <v>-</v>
      </c>
    </row>
    <row r="152" spans="1:6" s="21" customFormat="1" ht="12.75" customHeight="1" x14ac:dyDescent="0.2">
      <c r="A152" s="84" t="s">
        <v>63</v>
      </c>
      <c r="B152" s="85" t="s">
        <v>357</v>
      </c>
      <c r="C152" s="86" t="s">
        <v>63</v>
      </c>
      <c r="D152" s="106">
        <f>D153+D164+D202+D221+D230+D262+D273</f>
        <v>618635.13</v>
      </c>
      <c r="E152" s="106">
        <f>E153+E164+E202+E221+E230+E262+E273</f>
        <v>586183.28</v>
      </c>
      <c r="F152" s="87">
        <f t="shared" si="2"/>
        <v>94.754282706189031</v>
      </c>
    </row>
    <row r="153" spans="1:6" s="21" customFormat="1" ht="12.75" customHeight="1" x14ac:dyDescent="0.2">
      <c r="A153" s="84" t="s">
        <v>34</v>
      </c>
      <c r="B153" s="85" t="s">
        <v>358</v>
      </c>
      <c r="C153" s="86" t="s">
        <v>34</v>
      </c>
      <c r="D153" s="106">
        <f>D154+D159+D160</f>
        <v>514719</v>
      </c>
      <c r="E153" s="106">
        <f>E154+E159+E160</f>
        <v>486650</v>
      </c>
      <c r="F153" s="87">
        <f t="shared" si="2"/>
        <v>94.546733266112199</v>
      </c>
    </row>
    <row r="154" spans="1:6" s="21" customFormat="1" ht="12.75" customHeight="1" x14ac:dyDescent="0.2">
      <c r="A154" s="84" t="s">
        <v>359</v>
      </c>
      <c r="B154" s="85" t="s">
        <v>360</v>
      </c>
      <c r="C154" s="86" t="s">
        <v>359</v>
      </c>
      <c r="D154" s="106">
        <f>SUM(D155:D158)</f>
        <v>422352.96</v>
      </c>
      <c r="E154" s="106">
        <f>SUM(E155:E158)</f>
        <v>402860.34</v>
      </c>
      <c r="F154" s="87">
        <f t="shared" si="2"/>
        <v>95.384755915999747</v>
      </c>
    </row>
    <row r="155" spans="1:6" s="21" customFormat="1" ht="12.75" customHeight="1" x14ac:dyDescent="0.2">
      <c r="A155" s="84" t="s">
        <v>361</v>
      </c>
      <c r="B155" s="85" t="s">
        <v>362</v>
      </c>
      <c r="C155" s="86" t="s">
        <v>361</v>
      </c>
      <c r="D155" s="83">
        <v>422352.96</v>
      </c>
      <c r="E155" s="83">
        <v>402860.34</v>
      </c>
      <c r="F155" s="87">
        <f t="shared" si="2"/>
        <v>95.384755915999747</v>
      </c>
    </row>
    <row r="156" spans="1:6" s="21" customFormat="1" ht="12.75" customHeight="1" x14ac:dyDescent="0.2">
      <c r="A156" s="84" t="s">
        <v>363</v>
      </c>
      <c r="B156" s="85" t="s">
        <v>364</v>
      </c>
      <c r="C156" s="86" t="s">
        <v>363</v>
      </c>
      <c r="D156" s="83">
        <v>0</v>
      </c>
      <c r="E156" s="83">
        <v>0</v>
      </c>
      <c r="F156" s="87" t="str">
        <f t="shared" si="2"/>
        <v>-</v>
      </c>
    </row>
    <row r="157" spans="1:6" s="21" customFormat="1" ht="12.75" customHeight="1" x14ac:dyDescent="0.2">
      <c r="A157" s="84" t="s">
        <v>365</v>
      </c>
      <c r="B157" s="107" t="s">
        <v>366</v>
      </c>
      <c r="C157" s="86" t="s">
        <v>365</v>
      </c>
      <c r="D157" s="83">
        <v>0</v>
      </c>
      <c r="E157" s="83">
        <v>0</v>
      </c>
      <c r="F157" s="87" t="str">
        <f t="shared" si="2"/>
        <v>-</v>
      </c>
    </row>
    <row r="158" spans="1:6" s="21" customFormat="1" ht="12.75" customHeight="1" x14ac:dyDescent="0.2">
      <c r="A158" s="84" t="s">
        <v>367</v>
      </c>
      <c r="B158" s="107" t="s">
        <v>368</v>
      </c>
      <c r="C158" s="86" t="s">
        <v>367</v>
      </c>
      <c r="D158" s="83">
        <v>0</v>
      </c>
      <c r="E158" s="83">
        <v>0</v>
      </c>
      <c r="F158" s="87" t="str">
        <f t="shared" si="2"/>
        <v>-</v>
      </c>
    </row>
    <row r="159" spans="1:6" s="21" customFormat="1" ht="12.75" customHeight="1" x14ac:dyDescent="0.2">
      <c r="A159" s="84" t="s">
        <v>369</v>
      </c>
      <c r="B159" s="107" t="s">
        <v>370</v>
      </c>
      <c r="C159" s="86" t="s">
        <v>369</v>
      </c>
      <c r="D159" s="83">
        <v>22575.75</v>
      </c>
      <c r="E159" s="83">
        <v>17317.439999999999</v>
      </c>
      <c r="F159" s="87">
        <f t="shared" si="2"/>
        <v>76.708149230922544</v>
      </c>
    </row>
    <row r="160" spans="1:6" s="21" customFormat="1" ht="12.75" customHeight="1" x14ac:dyDescent="0.2">
      <c r="A160" s="84" t="s">
        <v>371</v>
      </c>
      <c r="B160" s="107" t="s">
        <v>372</v>
      </c>
      <c r="C160" s="86" t="s">
        <v>371</v>
      </c>
      <c r="D160" s="106">
        <f>SUM(D161:D163)</f>
        <v>69790.289999999994</v>
      </c>
      <c r="E160" s="106">
        <f>SUM(E161:E163)</f>
        <v>66472.22</v>
      </c>
      <c r="F160" s="87">
        <f t="shared" si="2"/>
        <v>95.245656666564955</v>
      </c>
    </row>
    <row r="161" spans="1:6" s="21" customFormat="1" ht="12.75" customHeight="1" x14ac:dyDescent="0.2">
      <c r="A161" s="84" t="s">
        <v>373</v>
      </c>
      <c r="B161" s="107" t="s">
        <v>374</v>
      </c>
      <c r="C161" s="86" t="s">
        <v>373</v>
      </c>
      <c r="D161" s="83">
        <v>0</v>
      </c>
      <c r="E161" s="83">
        <v>0</v>
      </c>
      <c r="F161" s="87" t="str">
        <f t="shared" si="2"/>
        <v>-</v>
      </c>
    </row>
    <row r="162" spans="1:6" s="21" customFormat="1" ht="12.75" customHeight="1" x14ac:dyDescent="0.2">
      <c r="A162" s="84" t="s">
        <v>375</v>
      </c>
      <c r="B162" s="107" t="s">
        <v>376</v>
      </c>
      <c r="C162" s="86" t="s">
        <v>375</v>
      </c>
      <c r="D162" s="83">
        <v>69790.289999999994</v>
      </c>
      <c r="E162" s="83">
        <v>66472.22</v>
      </c>
      <c r="F162" s="87">
        <f t="shared" si="2"/>
        <v>95.245656666564955</v>
      </c>
    </row>
    <row r="163" spans="1:6" s="21" customFormat="1" ht="12.75" customHeight="1" x14ac:dyDescent="0.2">
      <c r="A163" s="84" t="s">
        <v>377</v>
      </c>
      <c r="B163" s="85" t="s">
        <v>378</v>
      </c>
      <c r="C163" s="86" t="s">
        <v>377</v>
      </c>
      <c r="D163" s="83">
        <v>0</v>
      </c>
      <c r="E163" s="83">
        <v>0</v>
      </c>
      <c r="F163" s="87" t="str">
        <f t="shared" si="2"/>
        <v>-</v>
      </c>
    </row>
    <row r="164" spans="1:6" s="21" customFormat="1" ht="12.75" customHeight="1" x14ac:dyDescent="0.2">
      <c r="A164" s="109" t="s">
        <v>379</v>
      </c>
      <c r="B164" s="107" t="s">
        <v>380</v>
      </c>
      <c r="C164" s="86" t="s">
        <v>379</v>
      </c>
      <c r="D164" s="106">
        <f>D165+D170+D178+D188+D189+D194</f>
        <v>103916.13</v>
      </c>
      <c r="E164" s="106">
        <f>E165+E170+E178+E188+E189+E194</f>
        <v>99533.279999999984</v>
      </c>
      <c r="F164" s="87">
        <f t="shared" si="2"/>
        <v>95.782319838123286</v>
      </c>
    </row>
    <row r="165" spans="1:6" s="21" customFormat="1" ht="12.75" customHeight="1" x14ac:dyDescent="0.2">
      <c r="A165" s="84" t="s">
        <v>381</v>
      </c>
      <c r="B165" s="85" t="s">
        <v>382</v>
      </c>
      <c r="C165" s="86" t="s">
        <v>381</v>
      </c>
      <c r="D165" s="106">
        <f>SUM(D166:D169)</f>
        <v>61415.899999999994</v>
      </c>
      <c r="E165" s="106">
        <f>SUM(E166:E169)</f>
        <v>58969.319999999992</v>
      </c>
      <c r="F165" s="87">
        <f t="shared" si="2"/>
        <v>96.016373610091193</v>
      </c>
    </row>
    <row r="166" spans="1:6" s="21" customFormat="1" ht="12.75" customHeight="1" x14ac:dyDescent="0.2">
      <c r="A166" s="84" t="s">
        <v>383</v>
      </c>
      <c r="B166" s="85" t="s">
        <v>384</v>
      </c>
      <c r="C166" s="86" t="s">
        <v>383</v>
      </c>
      <c r="D166" s="83">
        <v>1628.77</v>
      </c>
      <c r="E166" s="83">
        <v>1740.1</v>
      </c>
      <c r="F166" s="87">
        <f t="shared" si="2"/>
        <v>106.83521921449928</v>
      </c>
    </row>
    <row r="167" spans="1:6" s="21" customFormat="1" ht="12.75" customHeight="1" x14ac:dyDescent="0.2">
      <c r="A167" s="84" t="s">
        <v>385</v>
      </c>
      <c r="B167" s="85" t="s">
        <v>386</v>
      </c>
      <c r="C167" s="86" t="s">
        <v>385</v>
      </c>
      <c r="D167" s="83">
        <v>59324.18</v>
      </c>
      <c r="E167" s="83">
        <v>56903.02</v>
      </c>
      <c r="F167" s="87">
        <f t="shared" si="2"/>
        <v>95.918763647470556</v>
      </c>
    </row>
    <row r="168" spans="1:6" s="21" customFormat="1" ht="12.75" customHeight="1" x14ac:dyDescent="0.2">
      <c r="A168" s="84" t="s">
        <v>387</v>
      </c>
      <c r="B168" s="85" t="s">
        <v>388</v>
      </c>
      <c r="C168" s="86" t="s">
        <v>387</v>
      </c>
      <c r="D168" s="83">
        <v>462.95</v>
      </c>
      <c r="E168" s="83">
        <v>326.2</v>
      </c>
      <c r="F168" s="87">
        <f t="shared" si="2"/>
        <v>70.461172912841562</v>
      </c>
    </row>
    <row r="169" spans="1:6" s="21" customFormat="1" ht="12.75" customHeight="1" x14ac:dyDescent="0.2">
      <c r="A169" s="84" t="s">
        <v>389</v>
      </c>
      <c r="B169" s="85" t="s">
        <v>390</v>
      </c>
      <c r="C169" s="86" t="s">
        <v>389</v>
      </c>
      <c r="D169" s="83">
        <v>0</v>
      </c>
      <c r="E169" s="83">
        <v>0</v>
      </c>
      <c r="F169" s="87" t="str">
        <f t="shared" si="2"/>
        <v>-</v>
      </c>
    </row>
    <row r="170" spans="1:6" s="21" customFormat="1" ht="12.75" customHeight="1" x14ac:dyDescent="0.2">
      <c r="A170" s="84" t="s">
        <v>391</v>
      </c>
      <c r="B170" s="85" t="s">
        <v>392</v>
      </c>
      <c r="C170" s="86" t="s">
        <v>391</v>
      </c>
      <c r="D170" s="106">
        <f>SUM(D171:D177)</f>
        <v>20544.16</v>
      </c>
      <c r="E170" s="106">
        <f>SUM(E171:E177)</f>
        <v>23351.26</v>
      </c>
      <c r="F170" s="87">
        <f t="shared" si="2"/>
        <v>113.6637370425464</v>
      </c>
    </row>
    <row r="171" spans="1:6" s="21" customFormat="1" ht="12.75" customHeight="1" x14ac:dyDescent="0.2">
      <c r="A171" s="84" t="s">
        <v>393</v>
      </c>
      <c r="B171" s="85" t="s">
        <v>394</v>
      </c>
      <c r="C171" s="86" t="s">
        <v>393</v>
      </c>
      <c r="D171" s="83">
        <v>1372.56</v>
      </c>
      <c r="E171" s="83">
        <v>2288.4</v>
      </c>
      <c r="F171" s="87">
        <f t="shared" si="2"/>
        <v>166.72495191467041</v>
      </c>
    </row>
    <row r="172" spans="1:6" s="21" customFormat="1" ht="12.75" customHeight="1" x14ac:dyDescent="0.2">
      <c r="A172" s="84" t="s">
        <v>395</v>
      </c>
      <c r="B172" s="85" t="s">
        <v>396</v>
      </c>
      <c r="C172" s="86" t="s">
        <v>395</v>
      </c>
      <c r="D172" s="83">
        <v>15203.63</v>
      </c>
      <c r="E172" s="83">
        <v>15671.9</v>
      </c>
      <c r="F172" s="87">
        <f t="shared" si="2"/>
        <v>103.07998813441263</v>
      </c>
    </row>
    <row r="173" spans="1:6" s="21" customFormat="1" ht="12.75" customHeight="1" x14ac:dyDescent="0.2">
      <c r="A173" s="84" t="s">
        <v>397</v>
      </c>
      <c r="B173" s="107" t="s">
        <v>398</v>
      </c>
      <c r="C173" s="86" t="s">
        <v>397</v>
      </c>
      <c r="D173" s="83">
        <v>3474.21</v>
      </c>
      <c r="E173" s="83">
        <v>3509.88</v>
      </c>
      <c r="F173" s="87">
        <f t="shared" si="2"/>
        <v>101.02670823007244</v>
      </c>
    </row>
    <row r="174" spans="1:6" s="21" customFormat="1" ht="12.75" customHeight="1" x14ac:dyDescent="0.2">
      <c r="A174" s="84" t="s">
        <v>399</v>
      </c>
      <c r="B174" s="107" t="s">
        <v>400</v>
      </c>
      <c r="C174" s="86" t="s">
        <v>399</v>
      </c>
      <c r="D174" s="83">
        <v>322.39999999999998</v>
      </c>
      <c r="E174" s="83">
        <v>741.55</v>
      </c>
      <c r="F174" s="87">
        <f t="shared" si="2"/>
        <v>230.00930521091814</v>
      </c>
    </row>
    <row r="175" spans="1:6" s="21" customFormat="1" ht="12.75" customHeight="1" x14ac:dyDescent="0.2">
      <c r="A175" s="84" t="s">
        <v>401</v>
      </c>
      <c r="B175" s="107" t="s">
        <v>402</v>
      </c>
      <c r="C175" s="86" t="s">
        <v>401</v>
      </c>
      <c r="D175" s="83">
        <v>171.36</v>
      </c>
      <c r="E175" s="83">
        <v>1139.53</v>
      </c>
      <c r="F175" s="87">
        <f t="shared" si="2"/>
        <v>664.99183006535941</v>
      </c>
    </row>
    <row r="176" spans="1:6" s="21" customFormat="1" ht="12.75" customHeight="1" x14ac:dyDescent="0.2">
      <c r="A176" s="84" t="s">
        <v>403</v>
      </c>
      <c r="B176" s="107" t="s">
        <v>404</v>
      </c>
      <c r="C176" s="86" t="s">
        <v>403</v>
      </c>
      <c r="D176" s="83">
        <v>0</v>
      </c>
      <c r="E176" s="83">
        <v>0</v>
      </c>
      <c r="F176" s="87" t="str">
        <f t="shared" si="2"/>
        <v>-</v>
      </c>
    </row>
    <row r="177" spans="1:6" s="21" customFormat="1" ht="12.75" customHeight="1" x14ac:dyDescent="0.2">
      <c r="A177" s="84" t="s">
        <v>405</v>
      </c>
      <c r="B177" s="107" t="s">
        <v>406</v>
      </c>
      <c r="C177" s="86" t="s">
        <v>405</v>
      </c>
      <c r="D177" s="83">
        <v>0</v>
      </c>
      <c r="E177" s="83">
        <v>0</v>
      </c>
      <c r="F177" s="87" t="str">
        <f t="shared" si="2"/>
        <v>-</v>
      </c>
    </row>
    <row r="178" spans="1:6" s="21" customFormat="1" ht="12.75" customHeight="1" x14ac:dyDescent="0.2">
      <c r="A178" s="84" t="s">
        <v>407</v>
      </c>
      <c r="B178" s="107" t="s">
        <v>408</v>
      </c>
      <c r="C178" s="86" t="s">
        <v>407</v>
      </c>
      <c r="D178" s="106">
        <f>SUM(D179:D187)</f>
        <v>15570.6</v>
      </c>
      <c r="E178" s="106">
        <f>SUM(E179:E187)</f>
        <v>11272.470000000001</v>
      </c>
      <c r="F178" s="87">
        <f t="shared" si="2"/>
        <v>72.395861431158721</v>
      </c>
    </row>
    <row r="179" spans="1:6" s="21" customFormat="1" ht="12.75" customHeight="1" x14ac:dyDescent="0.2">
      <c r="A179" s="84" t="s">
        <v>409</v>
      </c>
      <c r="B179" s="107" t="s">
        <v>410</v>
      </c>
      <c r="C179" s="86" t="s">
        <v>409</v>
      </c>
      <c r="D179" s="83">
        <v>493.63</v>
      </c>
      <c r="E179" s="83">
        <v>4262.84</v>
      </c>
      <c r="F179" s="87">
        <f t="shared" si="2"/>
        <v>863.5698802746997</v>
      </c>
    </row>
    <row r="180" spans="1:6" s="21" customFormat="1" ht="12.75" customHeight="1" x14ac:dyDescent="0.2">
      <c r="A180" s="84" t="s">
        <v>411</v>
      </c>
      <c r="B180" s="107" t="s">
        <v>412</v>
      </c>
      <c r="C180" s="86" t="s">
        <v>411</v>
      </c>
      <c r="D180" s="83">
        <v>7332.28</v>
      </c>
      <c r="E180" s="83">
        <v>701.85</v>
      </c>
      <c r="F180" s="87">
        <f t="shared" si="2"/>
        <v>9.5720567136006807</v>
      </c>
    </row>
    <row r="181" spans="1:6" s="21" customFormat="1" ht="12.75" customHeight="1" x14ac:dyDescent="0.2">
      <c r="A181" s="84" t="s">
        <v>413</v>
      </c>
      <c r="B181" s="107" t="s">
        <v>414</v>
      </c>
      <c r="C181" s="86" t="s">
        <v>413</v>
      </c>
      <c r="D181" s="83">
        <v>0</v>
      </c>
      <c r="E181" s="83">
        <v>0</v>
      </c>
      <c r="F181" s="87" t="str">
        <f t="shared" si="2"/>
        <v>-</v>
      </c>
    </row>
    <row r="182" spans="1:6" s="21" customFormat="1" ht="12.75" customHeight="1" x14ac:dyDescent="0.2">
      <c r="A182" s="84" t="s">
        <v>415</v>
      </c>
      <c r="B182" s="107" t="s">
        <v>416</v>
      </c>
      <c r="C182" s="86" t="s">
        <v>415</v>
      </c>
      <c r="D182" s="83">
        <v>1008.03</v>
      </c>
      <c r="E182" s="83">
        <v>1331.11</v>
      </c>
      <c r="F182" s="87">
        <f t="shared" si="2"/>
        <v>132.05063341368808</v>
      </c>
    </row>
    <row r="183" spans="1:6" s="21" customFormat="1" ht="12.75" customHeight="1" x14ac:dyDescent="0.2">
      <c r="A183" s="84" t="s">
        <v>417</v>
      </c>
      <c r="B183" s="85" t="s">
        <v>418</v>
      </c>
      <c r="C183" s="86" t="s">
        <v>417</v>
      </c>
      <c r="D183" s="83">
        <v>0</v>
      </c>
      <c r="E183" s="83">
        <v>0</v>
      </c>
      <c r="F183" s="87" t="str">
        <f t="shared" si="2"/>
        <v>-</v>
      </c>
    </row>
    <row r="184" spans="1:6" s="21" customFormat="1" ht="12.75" customHeight="1" x14ac:dyDescent="0.2">
      <c r="A184" s="84" t="s">
        <v>419</v>
      </c>
      <c r="B184" s="85" t="s">
        <v>420</v>
      </c>
      <c r="C184" s="86" t="s">
        <v>419</v>
      </c>
      <c r="D184" s="83">
        <v>55</v>
      </c>
      <c r="E184" s="83">
        <v>0</v>
      </c>
      <c r="F184" s="87">
        <f t="shared" si="2"/>
        <v>0</v>
      </c>
    </row>
    <row r="185" spans="1:6" s="21" customFormat="1" ht="12.75" customHeight="1" x14ac:dyDescent="0.2">
      <c r="A185" s="84" t="s">
        <v>421</v>
      </c>
      <c r="B185" s="85" t="s">
        <v>422</v>
      </c>
      <c r="C185" s="86" t="s">
        <v>421</v>
      </c>
      <c r="D185" s="83">
        <v>2643.23</v>
      </c>
      <c r="E185" s="83">
        <v>1173.97</v>
      </c>
      <c r="F185" s="87">
        <f t="shared" si="2"/>
        <v>44.41422048024576</v>
      </c>
    </row>
    <row r="186" spans="1:6" s="21" customFormat="1" ht="12.75" customHeight="1" x14ac:dyDescent="0.2">
      <c r="A186" s="84" t="s">
        <v>423</v>
      </c>
      <c r="B186" s="85" t="s">
        <v>424</v>
      </c>
      <c r="C186" s="86" t="s">
        <v>423</v>
      </c>
      <c r="D186" s="83">
        <v>4038.43</v>
      </c>
      <c r="E186" s="83">
        <v>3802.7</v>
      </c>
      <c r="F186" s="87">
        <f t="shared" si="2"/>
        <v>94.162830604962821</v>
      </c>
    </row>
    <row r="187" spans="1:6" s="21" customFormat="1" ht="12.75" customHeight="1" x14ac:dyDescent="0.2">
      <c r="A187" s="84" t="s">
        <v>425</v>
      </c>
      <c r="B187" s="85" t="s">
        <v>426</v>
      </c>
      <c r="C187" s="86" t="s">
        <v>425</v>
      </c>
      <c r="D187" s="83">
        <v>0</v>
      </c>
      <c r="E187" s="83">
        <v>0</v>
      </c>
      <c r="F187" s="87" t="str">
        <f t="shared" si="2"/>
        <v>-</v>
      </c>
    </row>
    <row r="188" spans="1:6" s="21" customFormat="1" ht="12.75" customHeight="1" x14ac:dyDescent="0.2">
      <c r="A188" s="84" t="s">
        <v>427</v>
      </c>
      <c r="B188" s="85" t="s">
        <v>428</v>
      </c>
      <c r="C188" s="86" t="s">
        <v>427</v>
      </c>
      <c r="D188" s="83">
        <v>76</v>
      </c>
      <c r="E188" s="83">
        <v>0</v>
      </c>
      <c r="F188" s="87">
        <f t="shared" si="2"/>
        <v>0</v>
      </c>
    </row>
    <row r="189" spans="1:6" s="21" customFormat="1" ht="24"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4" t="s">
        <v>439</v>
      </c>
      <c r="B194" s="85" t="s">
        <v>440</v>
      </c>
      <c r="C194" s="86" t="s">
        <v>439</v>
      </c>
      <c r="D194" s="106">
        <f>SUM(D195:D201)</f>
        <v>6309.47</v>
      </c>
      <c r="E194" s="106">
        <f>SUM(E195:E201)</f>
        <v>5940.23</v>
      </c>
      <c r="F194" s="87">
        <f t="shared" si="2"/>
        <v>94.147844430673246</v>
      </c>
    </row>
    <row r="195" spans="1:6" s="21" customFormat="1" ht="12.75" customHeight="1" x14ac:dyDescent="0.2">
      <c r="A195" s="84" t="s">
        <v>441</v>
      </c>
      <c r="B195" s="108" t="s">
        <v>442</v>
      </c>
      <c r="C195" s="86" t="s">
        <v>441</v>
      </c>
      <c r="D195" s="83">
        <v>0</v>
      </c>
      <c r="E195" s="83">
        <v>0</v>
      </c>
      <c r="F195" s="87" t="str">
        <f t="shared" si="2"/>
        <v>-</v>
      </c>
    </row>
    <row r="196" spans="1:6" s="21" customFormat="1" ht="12.75" customHeight="1" x14ac:dyDescent="0.2">
      <c r="A196" s="84" t="s">
        <v>443</v>
      </c>
      <c r="B196" s="85" t="s">
        <v>444</v>
      </c>
      <c r="C196" s="86" t="s">
        <v>443</v>
      </c>
      <c r="D196" s="83">
        <v>0</v>
      </c>
      <c r="E196" s="83">
        <v>0</v>
      </c>
      <c r="F196" s="87" t="str">
        <f t="shared" si="2"/>
        <v>-</v>
      </c>
    </row>
    <row r="197" spans="1:6" s="21" customFormat="1" ht="12.75" customHeight="1" x14ac:dyDescent="0.2">
      <c r="A197" s="84" t="s">
        <v>445</v>
      </c>
      <c r="B197" s="85" t="s">
        <v>446</v>
      </c>
      <c r="C197" s="86" t="s">
        <v>445</v>
      </c>
      <c r="D197" s="83">
        <v>0</v>
      </c>
      <c r="E197" s="83">
        <v>0</v>
      </c>
      <c r="F197" s="87" t="str">
        <f t="shared" si="2"/>
        <v>-</v>
      </c>
    </row>
    <row r="198" spans="1:6" s="21" customFormat="1" ht="12.75" customHeight="1" x14ac:dyDescent="0.2">
      <c r="A198" s="84" t="s">
        <v>447</v>
      </c>
      <c r="B198" s="85" t="s">
        <v>448</v>
      </c>
      <c r="C198" s="86" t="s">
        <v>447</v>
      </c>
      <c r="D198" s="83">
        <v>125</v>
      </c>
      <c r="E198" s="83">
        <v>165</v>
      </c>
      <c r="F198" s="87">
        <f t="shared" ref="F198:F261" si="3">IF(D198&lt;&gt;0,IF(E198/D198&gt;=100,"&gt;&gt;100",E198/D198*100),"-")</f>
        <v>132</v>
      </c>
    </row>
    <row r="199" spans="1:6" s="21" customFormat="1" ht="12.75" customHeight="1" x14ac:dyDescent="0.2">
      <c r="A199" s="84" t="s">
        <v>449</v>
      </c>
      <c r="B199" s="85" t="s">
        <v>450</v>
      </c>
      <c r="C199" s="86" t="s">
        <v>449</v>
      </c>
      <c r="D199" s="83">
        <v>1332</v>
      </c>
      <c r="E199" s="83">
        <v>1260</v>
      </c>
      <c r="F199" s="87">
        <f t="shared" si="3"/>
        <v>94.594594594594597</v>
      </c>
    </row>
    <row r="200" spans="1:6" s="21" customFormat="1" ht="12.75" customHeight="1" x14ac:dyDescent="0.2">
      <c r="A200" s="84" t="s">
        <v>451</v>
      </c>
      <c r="B200" s="85" t="s">
        <v>452</v>
      </c>
      <c r="C200" s="86" t="s">
        <v>451</v>
      </c>
      <c r="D200" s="83">
        <v>0</v>
      </c>
      <c r="E200" s="83">
        <v>0</v>
      </c>
      <c r="F200" s="87" t="str">
        <f t="shared" si="3"/>
        <v>-</v>
      </c>
    </row>
    <row r="201" spans="1:6" s="21" customFormat="1" ht="12.75" customHeight="1" x14ac:dyDescent="0.2">
      <c r="A201" s="84" t="s">
        <v>453</v>
      </c>
      <c r="B201" s="85" t="s">
        <v>454</v>
      </c>
      <c r="C201" s="86" t="s">
        <v>453</v>
      </c>
      <c r="D201" s="83">
        <v>4852.47</v>
      </c>
      <c r="E201" s="83">
        <v>4515.2299999999996</v>
      </c>
      <c r="F201" s="87">
        <f t="shared" si="3"/>
        <v>93.050137352729621</v>
      </c>
    </row>
    <row r="202" spans="1:6" s="21" customFormat="1" ht="12.75" customHeight="1" x14ac:dyDescent="0.2">
      <c r="A202" s="84" t="s">
        <v>455</v>
      </c>
      <c r="B202" s="108" t="s">
        <v>456</v>
      </c>
      <c r="C202" s="86" t="s">
        <v>455</v>
      </c>
      <c r="D202" s="106">
        <f>D203+D208+D216</f>
        <v>0</v>
      </c>
      <c r="E202" s="106">
        <f>E203+E208+E216</f>
        <v>0</v>
      </c>
      <c r="F202" s="87" t="str">
        <f t="shared" si="3"/>
        <v>-</v>
      </c>
    </row>
    <row r="203" spans="1:6" s="21" customFormat="1" ht="12.75" customHeight="1" x14ac:dyDescent="0.2">
      <c r="A203" s="84" t="s">
        <v>457</v>
      </c>
      <c r="B203" s="85" t="s">
        <v>458</v>
      </c>
      <c r="C203" s="86" t="s">
        <v>457</v>
      </c>
      <c r="D203" s="106">
        <f>SUM(D204:D207)</f>
        <v>0</v>
      </c>
      <c r="E203" s="106">
        <f>SUM(E204:E207)</f>
        <v>0</v>
      </c>
      <c r="F203" s="87" t="str">
        <f t="shared" si="3"/>
        <v>-</v>
      </c>
    </row>
    <row r="204" spans="1:6" s="21" customFormat="1" ht="12.75" customHeight="1" x14ac:dyDescent="0.2">
      <c r="A204" s="84" t="s">
        <v>459</v>
      </c>
      <c r="B204" s="85" t="s">
        <v>460</v>
      </c>
      <c r="C204" s="86" t="s">
        <v>459</v>
      </c>
      <c r="D204" s="83">
        <v>0</v>
      </c>
      <c r="E204" s="83">
        <v>0</v>
      </c>
      <c r="F204" s="87" t="str">
        <f t="shared" si="3"/>
        <v>-</v>
      </c>
    </row>
    <row r="205" spans="1:6" s="21" customFormat="1" ht="12.75" customHeight="1" x14ac:dyDescent="0.2">
      <c r="A205" s="84" t="s">
        <v>461</v>
      </c>
      <c r="B205" s="85" t="s">
        <v>462</v>
      </c>
      <c r="C205" s="86" t="s">
        <v>461</v>
      </c>
      <c r="D205" s="83">
        <v>0</v>
      </c>
      <c r="E205" s="83">
        <v>0</v>
      </c>
      <c r="F205" s="87" t="str">
        <f t="shared" si="3"/>
        <v>-</v>
      </c>
    </row>
    <row r="206" spans="1:6" s="21" customFormat="1" ht="12.75" customHeight="1" x14ac:dyDescent="0.2">
      <c r="A206" s="84" t="s">
        <v>463</v>
      </c>
      <c r="B206" s="85" t="s">
        <v>464</v>
      </c>
      <c r="C206" s="86" t="s">
        <v>463</v>
      </c>
      <c r="D206" s="83">
        <v>0</v>
      </c>
      <c r="E206" s="83">
        <v>0</v>
      </c>
      <c r="F206" s="87" t="str">
        <f t="shared" si="3"/>
        <v>-</v>
      </c>
    </row>
    <row r="207" spans="1:6" s="21" customFormat="1" ht="12.75" customHeight="1" x14ac:dyDescent="0.2">
      <c r="A207" s="84" t="s">
        <v>465</v>
      </c>
      <c r="B207" s="85" t="s">
        <v>466</v>
      </c>
      <c r="C207" s="86" t="s">
        <v>465</v>
      </c>
      <c r="D207" s="83">
        <v>0</v>
      </c>
      <c r="E207" s="83">
        <v>0</v>
      </c>
      <c r="F207" s="87" t="str">
        <f t="shared" si="3"/>
        <v>-</v>
      </c>
    </row>
    <row r="208" spans="1:6" s="21" customFormat="1" ht="12.75" customHeight="1" x14ac:dyDescent="0.2">
      <c r="A208" s="84" t="s">
        <v>467</v>
      </c>
      <c r="B208" s="85" t="s">
        <v>468</v>
      </c>
      <c r="C208" s="86" t="s">
        <v>467</v>
      </c>
      <c r="D208" s="106">
        <f>SUM(D209:D215)</f>
        <v>0</v>
      </c>
      <c r="E208" s="106">
        <f>SUM(E209:E215)</f>
        <v>0</v>
      </c>
      <c r="F208" s="87" t="str">
        <f t="shared" si="3"/>
        <v>-</v>
      </c>
    </row>
    <row r="209" spans="1:6" s="21" customFormat="1" ht="24" customHeight="1" x14ac:dyDescent="0.2">
      <c r="A209" s="84" t="s">
        <v>469</v>
      </c>
      <c r="B209" s="85"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85" t="s">
        <v>476</v>
      </c>
      <c r="C212" s="86" t="s">
        <v>475</v>
      </c>
      <c r="D212" s="83">
        <v>0</v>
      </c>
      <c r="E212" s="83">
        <v>0</v>
      </c>
      <c r="F212" s="87" t="str">
        <f t="shared" si="3"/>
        <v>-</v>
      </c>
    </row>
    <row r="213" spans="1:6" s="21" customFormat="1" ht="12.75" customHeight="1" x14ac:dyDescent="0.2">
      <c r="A213" s="84" t="s">
        <v>477</v>
      </c>
      <c r="B213" s="85" t="s">
        <v>478</v>
      </c>
      <c r="C213" s="86" t="s">
        <v>477</v>
      </c>
      <c r="D213" s="83">
        <v>0</v>
      </c>
      <c r="E213" s="83">
        <v>0</v>
      </c>
      <c r="F213" s="87" t="str">
        <f t="shared" si="3"/>
        <v>-</v>
      </c>
    </row>
    <row r="214" spans="1:6" s="21" customFormat="1" ht="24" customHeight="1" x14ac:dyDescent="0.2">
      <c r="A214" s="84" t="s">
        <v>479</v>
      </c>
      <c r="B214" s="85" t="s">
        <v>480</v>
      </c>
      <c r="C214" s="86" t="s">
        <v>479</v>
      </c>
      <c r="D214" s="83">
        <v>0</v>
      </c>
      <c r="E214" s="83">
        <v>0</v>
      </c>
      <c r="F214" s="87" t="str">
        <f t="shared" si="3"/>
        <v>-</v>
      </c>
    </row>
    <row r="215" spans="1:6" s="21" customFormat="1" ht="12.75" customHeight="1" x14ac:dyDescent="0.2">
      <c r="A215" s="84" t="s">
        <v>481</v>
      </c>
      <c r="B215" s="85" t="s">
        <v>482</v>
      </c>
      <c r="C215" s="86" t="s">
        <v>481</v>
      </c>
      <c r="D215" s="83">
        <v>0</v>
      </c>
      <c r="E215" s="83">
        <v>0</v>
      </c>
      <c r="F215" s="87" t="str">
        <f t="shared" si="3"/>
        <v>-</v>
      </c>
    </row>
    <row r="216" spans="1:6" s="21" customFormat="1" ht="12.75" customHeight="1" x14ac:dyDescent="0.2">
      <c r="A216" s="84" t="s">
        <v>483</v>
      </c>
      <c r="B216" s="107" t="s">
        <v>484</v>
      </c>
      <c r="C216" s="86" t="s">
        <v>483</v>
      </c>
      <c r="D216" s="106">
        <f>SUM(D217:D220)</f>
        <v>0</v>
      </c>
      <c r="E216" s="106">
        <f>SUM(E217:E220)</f>
        <v>0</v>
      </c>
      <c r="F216" s="87" t="str">
        <f t="shared" si="3"/>
        <v>-</v>
      </c>
    </row>
    <row r="217" spans="1:6" s="21" customFormat="1" ht="12.75" customHeight="1" x14ac:dyDescent="0.2">
      <c r="A217" s="84" t="s">
        <v>485</v>
      </c>
      <c r="B217" s="113" t="s">
        <v>486</v>
      </c>
      <c r="C217" s="86" t="s">
        <v>485</v>
      </c>
      <c r="D217" s="83">
        <v>0</v>
      </c>
      <c r="E217" s="83">
        <v>0</v>
      </c>
      <c r="F217" s="87" t="str">
        <f t="shared" si="3"/>
        <v>-</v>
      </c>
    </row>
    <row r="218" spans="1:6" s="21" customFormat="1" ht="12.75" customHeight="1" x14ac:dyDescent="0.2">
      <c r="A218" s="84" t="s">
        <v>487</v>
      </c>
      <c r="B218" s="107" t="s">
        <v>488</v>
      </c>
      <c r="C218" s="86" t="s">
        <v>487</v>
      </c>
      <c r="D218" s="83">
        <v>0</v>
      </c>
      <c r="E218" s="83">
        <v>0</v>
      </c>
      <c r="F218" s="87" t="str">
        <f t="shared" si="3"/>
        <v>-</v>
      </c>
    </row>
    <row r="219" spans="1:6" s="21" customFormat="1" ht="12.75" customHeight="1" x14ac:dyDescent="0.2">
      <c r="A219" s="84" t="s">
        <v>489</v>
      </c>
      <c r="B219" s="107" t="s">
        <v>490</v>
      </c>
      <c r="C219" s="86" t="s">
        <v>489</v>
      </c>
      <c r="D219" s="83">
        <v>0</v>
      </c>
      <c r="E219" s="83">
        <v>0</v>
      </c>
      <c r="F219" s="87" t="str">
        <f t="shared" si="3"/>
        <v>-</v>
      </c>
    </row>
    <row r="220" spans="1:6" s="21" customFormat="1" ht="12.75" customHeight="1" x14ac:dyDescent="0.2">
      <c r="A220" s="84" t="s">
        <v>491</v>
      </c>
      <c r="B220" s="107" t="s">
        <v>492</v>
      </c>
      <c r="C220" s="86" t="s">
        <v>491</v>
      </c>
      <c r="D220" s="83">
        <v>0</v>
      </c>
      <c r="E220" s="83">
        <v>0</v>
      </c>
      <c r="F220" s="87" t="str">
        <f t="shared" si="3"/>
        <v>-</v>
      </c>
    </row>
    <row r="221" spans="1:6" s="21" customFormat="1" ht="12.75" customHeight="1" x14ac:dyDescent="0.2">
      <c r="A221" s="84" t="s">
        <v>493</v>
      </c>
      <c r="B221" s="107" t="s">
        <v>494</v>
      </c>
      <c r="C221" s="86" t="s">
        <v>493</v>
      </c>
      <c r="D221" s="106">
        <f>D222+D225+D229</f>
        <v>0</v>
      </c>
      <c r="E221" s="106">
        <f>E222+E225+E229</f>
        <v>0</v>
      </c>
      <c r="F221" s="87" t="str">
        <f t="shared" si="3"/>
        <v>-</v>
      </c>
    </row>
    <row r="222" spans="1:6" s="21" customFormat="1" ht="24" customHeight="1" x14ac:dyDescent="0.2">
      <c r="A222" s="84" t="s">
        <v>495</v>
      </c>
      <c r="B222" s="107" t="s">
        <v>496</v>
      </c>
      <c r="C222" s="86" t="s">
        <v>495</v>
      </c>
      <c r="D222" s="106">
        <f>SUM(D223:D224)</f>
        <v>0</v>
      </c>
      <c r="E222" s="106">
        <f>SUM(E223:E224)</f>
        <v>0</v>
      </c>
      <c r="F222" s="87" t="str">
        <f t="shared" si="3"/>
        <v>-</v>
      </c>
    </row>
    <row r="223" spans="1:6" s="21" customFormat="1" ht="12.75" customHeight="1" x14ac:dyDescent="0.2">
      <c r="A223" s="84" t="s">
        <v>497</v>
      </c>
      <c r="B223" s="107" t="s">
        <v>498</v>
      </c>
      <c r="C223" s="86" t="s">
        <v>497</v>
      </c>
      <c r="D223" s="83">
        <v>0</v>
      </c>
      <c r="E223" s="83">
        <v>0</v>
      </c>
      <c r="F223" s="87" t="str">
        <f t="shared" si="3"/>
        <v>-</v>
      </c>
    </row>
    <row r="224" spans="1:6" s="21" customFormat="1" ht="12.75" customHeight="1" x14ac:dyDescent="0.2">
      <c r="A224" s="84" t="s">
        <v>499</v>
      </c>
      <c r="B224" s="107" t="s">
        <v>500</v>
      </c>
      <c r="C224" s="86" t="s">
        <v>499</v>
      </c>
      <c r="D224" s="83">
        <v>0</v>
      </c>
      <c r="E224" s="83">
        <v>0</v>
      </c>
      <c r="F224" s="87" t="str">
        <f t="shared" si="3"/>
        <v>-</v>
      </c>
    </row>
    <row r="225" spans="1:6" s="21" customFormat="1" ht="36" customHeight="1" x14ac:dyDescent="0.2">
      <c r="A225" s="84" t="s">
        <v>501</v>
      </c>
      <c r="B225" s="107" t="s">
        <v>502</v>
      </c>
      <c r="C225" s="86" t="s">
        <v>501</v>
      </c>
      <c r="D225" s="106">
        <f>SUM(D226:D228)</f>
        <v>0</v>
      </c>
      <c r="E225" s="106">
        <f>SUM(E226:E228)</f>
        <v>0</v>
      </c>
      <c r="F225" s="87" t="str">
        <f t="shared" si="3"/>
        <v>-</v>
      </c>
    </row>
    <row r="226" spans="1:6" s="21" customFormat="1" ht="12.75" customHeight="1" x14ac:dyDescent="0.2">
      <c r="A226" s="84" t="s">
        <v>503</v>
      </c>
      <c r="B226" s="107" t="s">
        <v>504</v>
      </c>
      <c r="C226" s="86" t="s">
        <v>503</v>
      </c>
      <c r="D226" s="83">
        <v>0</v>
      </c>
      <c r="E226" s="83">
        <v>0</v>
      </c>
      <c r="F226" s="87" t="str">
        <f t="shared" si="3"/>
        <v>-</v>
      </c>
    </row>
    <row r="227" spans="1:6" s="21" customFormat="1" ht="12.75" customHeight="1" x14ac:dyDescent="0.2">
      <c r="A227" s="84" t="s">
        <v>505</v>
      </c>
      <c r="B227" s="107" t="s">
        <v>506</v>
      </c>
      <c r="C227" s="86" t="s">
        <v>505</v>
      </c>
      <c r="D227" s="83">
        <v>0</v>
      </c>
      <c r="E227" s="83">
        <v>0</v>
      </c>
      <c r="F227" s="87" t="str">
        <f t="shared" si="3"/>
        <v>-</v>
      </c>
    </row>
    <row r="228" spans="1:6" s="21" customFormat="1" ht="12.75" customHeight="1" x14ac:dyDescent="0.2">
      <c r="A228" s="84" t="s">
        <v>507</v>
      </c>
      <c r="B228" s="85" t="s">
        <v>508</v>
      </c>
      <c r="C228" s="86" t="s">
        <v>507</v>
      </c>
      <c r="D228" s="83">
        <v>0</v>
      </c>
      <c r="E228" s="83">
        <v>0</v>
      </c>
      <c r="F228" s="87" t="str">
        <f t="shared" si="3"/>
        <v>-</v>
      </c>
    </row>
    <row r="229" spans="1:6" s="21" customFormat="1" ht="24" customHeight="1" x14ac:dyDescent="0.2">
      <c r="A229" s="84" t="s">
        <v>509</v>
      </c>
      <c r="B229" s="85" t="s">
        <v>510</v>
      </c>
      <c r="C229" s="86" t="s">
        <v>509</v>
      </c>
      <c r="D229" s="83">
        <v>0</v>
      </c>
      <c r="E229" s="83">
        <v>0</v>
      </c>
      <c r="F229" s="87" t="str">
        <f t="shared" si="3"/>
        <v>-</v>
      </c>
    </row>
    <row r="230" spans="1:6" s="21" customFormat="1" ht="24" customHeight="1" x14ac:dyDescent="0.2">
      <c r="A230" s="84" t="s">
        <v>511</v>
      </c>
      <c r="B230" s="107" t="s">
        <v>512</v>
      </c>
      <c r="C230" s="86" t="s">
        <v>511</v>
      </c>
      <c r="D230" s="106">
        <f>D231+D234+D237+D242+D246+D250+D254+D257</f>
        <v>0</v>
      </c>
      <c r="E230" s="106">
        <f>E231+E234+E237+E242+E246+E250+E254+E257</f>
        <v>0</v>
      </c>
      <c r="F230" s="87" t="str">
        <f t="shared" si="3"/>
        <v>-</v>
      </c>
    </row>
    <row r="231" spans="1:6" s="21" customFormat="1" ht="12.75" customHeight="1" x14ac:dyDescent="0.2">
      <c r="A231" s="84" t="s">
        <v>513</v>
      </c>
      <c r="B231" s="85" t="s">
        <v>514</v>
      </c>
      <c r="C231" s="86" t="s">
        <v>513</v>
      </c>
      <c r="D231" s="106">
        <f>SUM(D232:D233)</f>
        <v>0</v>
      </c>
      <c r="E231" s="106">
        <f>SUM(E232:E233)</f>
        <v>0</v>
      </c>
      <c r="F231" s="87" t="str">
        <f t="shared" si="3"/>
        <v>-</v>
      </c>
    </row>
    <row r="232" spans="1:6" s="21" customFormat="1" ht="12.75" customHeight="1" x14ac:dyDescent="0.2">
      <c r="A232" s="84" t="s">
        <v>515</v>
      </c>
      <c r="B232" s="85" t="s">
        <v>516</v>
      </c>
      <c r="C232" s="86" t="s">
        <v>515</v>
      </c>
      <c r="D232" s="83">
        <v>0</v>
      </c>
      <c r="E232" s="83">
        <v>0</v>
      </c>
      <c r="F232" s="87" t="str">
        <f t="shared" si="3"/>
        <v>-</v>
      </c>
    </row>
    <row r="233" spans="1:6" s="21" customFormat="1" ht="12.75" customHeight="1" x14ac:dyDescent="0.2">
      <c r="A233" s="84" t="s">
        <v>517</v>
      </c>
      <c r="B233" s="85" t="s">
        <v>518</v>
      </c>
      <c r="C233" s="86" t="s">
        <v>517</v>
      </c>
      <c r="D233" s="83">
        <v>0</v>
      </c>
      <c r="E233" s="83">
        <v>0</v>
      </c>
      <c r="F233" s="87" t="str">
        <f t="shared" si="3"/>
        <v>-</v>
      </c>
    </row>
    <row r="234" spans="1:6" s="21" customFormat="1" ht="24" customHeight="1" x14ac:dyDescent="0.2">
      <c r="A234" s="84" t="s">
        <v>519</v>
      </c>
      <c r="B234" s="85" t="s">
        <v>520</v>
      </c>
      <c r="C234" s="86" t="s">
        <v>519</v>
      </c>
      <c r="D234" s="106">
        <f>SUM(D235:D236)</f>
        <v>0</v>
      </c>
      <c r="E234" s="106">
        <f>SUM(E235:E236)</f>
        <v>0</v>
      </c>
      <c r="F234" s="87" t="str">
        <f t="shared" si="3"/>
        <v>-</v>
      </c>
    </row>
    <row r="235" spans="1:6" s="21" customFormat="1" ht="12.75" customHeight="1" x14ac:dyDescent="0.2">
      <c r="A235" s="84" t="s">
        <v>521</v>
      </c>
      <c r="B235" s="107" t="s">
        <v>522</v>
      </c>
      <c r="C235" s="86" t="s">
        <v>521</v>
      </c>
      <c r="D235" s="83">
        <v>0</v>
      </c>
      <c r="E235" s="83">
        <v>0</v>
      </c>
      <c r="F235" s="87" t="str">
        <f t="shared" si="3"/>
        <v>-</v>
      </c>
    </row>
    <row r="236" spans="1:6" s="21" customFormat="1" ht="24" customHeight="1" x14ac:dyDescent="0.2">
      <c r="A236" s="84" t="s">
        <v>523</v>
      </c>
      <c r="B236" s="107" t="s">
        <v>524</v>
      </c>
      <c r="C236" s="86" t="s">
        <v>523</v>
      </c>
      <c r="D236" s="83">
        <v>0</v>
      </c>
      <c r="E236" s="83">
        <v>0</v>
      </c>
      <c r="F236" s="87" t="str">
        <f t="shared" si="3"/>
        <v>-</v>
      </c>
    </row>
    <row r="237" spans="1:6" s="21" customFormat="1" ht="24" customHeight="1" x14ac:dyDescent="0.2">
      <c r="A237" s="84" t="s">
        <v>525</v>
      </c>
      <c r="B237" s="107" t="s">
        <v>526</v>
      </c>
      <c r="C237" s="86" t="s">
        <v>525</v>
      </c>
      <c r="D237" s="106">
        <f>SUM(D238:D241)</f>
        <v>0</v>
      </c>
      <c r="E237" s="106">
        <f>SUM(E238:E241)</f>
        <v>0</v>
      </c>
      <c r="F237" s="87" t="str">
        <f t="shared" si="3"/>
        <v>-</v>
      </c>
    </row>
    <row r="238" spans="1:6" s="21" customFormat="1" ht="12" customHeight="1" x14ac:dyDescent="0.2">
      <c r="A238" s="84" t="s">
        <v>527</v>
      </c>
      <c r="B238" s="107" t="s">
        <v>528</v>
      </c>
      <c r="C238" s="86" t="s">
        <v>527</v>
      </c>
      <c r="D238" s="83">
        <v>0</v>
      </c>
      <c r="E238" s="83">
        <v>0</v>
      </c>
      <c r="F238" s="87" t="str">
        <f t="shared" si="3"/>
        <v>-</v>
      </c>
    </row>
    <row r="239" spans="1:6" s="21" customFormat="1" ht="12" customHeight="1" x14ac:dyDescent="0.2">
      <c r="A239" s="84" t="s">
        <v>529</v>
      </c>
      <c r="B239" s="107" t="s">
        <v>530</v>
      </c>
      <c r="C239" s="86" t="s">
        <v>529</v>
      </c>
      <c r="D239" s="83">
        <v>0</v>
      </c>
      <c r="E239" s="83">
        <v>0</v>
      </c>
      <c r="F239" s="87" t="str">
        <f t="shared" si="3"/>
        <v>-</v>
      </c>
    </row>
    <row r="240" spans="1:6" s="21" customFormat="1" ht="24" customHeight="1" x14ac:dyDescent="0.2">
      <c r="A240" s="84" t="s">
        <v>531</v>
      </c>
      <c r="B240" s="107" t="s">
        <v>532</v>
      </c>
      <c r="C240" s="86" t="s">
        <v>531</v>
      </c>
      <c r="D240" s="83">
        <v>0</v>
      </c>
      <c r="E240" s="83">
        <v>0</v>
      </c>
      <c r="F240" s="87" t="str">
        <f t="shared" si="3"/>
        <v>-</v>
      </c>
    </row>
    <row r="241" spans="1:6" s="21" customFormat="1" ht="24" customHeight="1" x14ac:dyDescent="0.2">
      <c r="A241" s="84" t="s">
        <v>533</v>
      </c>
      <c r="B241" s="107" t="s">
        <v>534</v>
      </c>
      <c r="C241" s="86" t="s">
        <v>533</v>
      </c>
      <c r="D241" s="83">
        <v>0</v>
      </c>
      <c r="E241" s="83">
        <v>0</v>
      </c>
      <c r="F241" s="87" t="str">
        <f t="shared" si="3"/>
        <v>-</v>
      </c>
    </row>
    <row r="242" spans="1:6" s="21" customFormat="1" ht="24"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4" t="s">
        <v>540</v>
      </c>
      <c r="B246" s="107" t="s">
        <v>541</v>
      </c>
      <c r="C246" s="86" t="s">
        <v>540</v>
      </c>
      <c r="D246" s="106">
        <f>SUM(D247:D249)</f>
        <v>0</v>
      </c>
      <c r="E246" s="106">
        <f>SUM(E247:E249)</f>
        <v>0</v>
      </c>
      <c r="F246" s="87" t="str">
        <f t="shared" si="3"/>
        <v>-</v>
      </c>
    </row>
    <row r="247" spans="1:6" s="21" customFormat="1" ht="12.75" customHeight="1" x14ac:dyDescent="0.2">
      <c r="A247" s="84" t="s">
        <v>542</v>
      </c>
      <c r="B247" s="85" t="s">
        <v>543</v>
      </c>
      <c r="C247" s="86" t="s">
        <v>542</v>
      </c>
      <c r="D247" s="83">
        <v>0</v>
      </c>
      <c r="E247" s="83">
        <v>0</v>
      </c>
      <c r="F247" s="87" t="str">
        <f t="shared" si="3"/>
        <v>-</v>
      </c>
    </row>
    <row r="248" spans="1:6" s="21" customFormat="1" ht="12.75" customHeight="1" x14ac:dyDescent="0.2">
      <c r="A248" s="84" t="s">
        <v>544</v>
      </c>
      <c r="B248" s="85" t="s">
        <v>545</v>
      </c>
      <c r="C248" s="86" t="s">
        <v>544</v>
      </c>
      <c r="D248" s="83">
        <v>0</v>
      </c>
      <c r="E248" s="83">
        <v>0</v>
      </c>
      <c r="F248" s="87" t="str">
        <f t="shared" si="3"/>
        <v>-</v>
      </c>
    </row>
    <row r="249" spans="1:6" s="21" customFormat="1" ht="12.75" customHeight="1" x14ac:dyDescent="0.2">
      <c r="A249" s="84" t="s">
        <v>546</v>
      </c>
      <c r="B249" s="85" t="s">
        <v>547</v>
      </c>
      <c r="C249" s="86" t="s">
        <v>546</v>
      </c>
      <c r="D249" s="83">
        <v>0</v>
      </c>
      <c r="E249" s="83">
        <v>0</v>
      </c>
      <c r="F249" s="87" t="str">
        <f t="shared" si="3"/>
        <v>-</v>
      </c>
    </row>
    <row r="250" spans="1:6" s="21" customFormat="1" ht="24" customHeight="1" x14ac:dyDescent="0.2">
      <c r="A250" s="84" t="s">
        <v>548</v>
      </c>
      <c r="B250" s="85" t="s">
        <v>549</v>
      </c>
      <c r="C250" s="86" t="s">
        <v>548</v>
      </c>
      <c r="D250" s="106">
        <f>SUM(D251:D253)</f>
        <v>0</v>
      </c>
      <c r="E250" s="106">
        <f>SUM(E251:E253)</f>
        <v>0</v>
      </c>
      <c r="F250" s="87" t="str">
        <f t="shared" si="3"/>
        <v>-</v>
      </c>
    </row>
    <row r="251" spans="1:6" s="21" customFormat="1" ht="24" customHeight="1" x14ac:dyDescent="0.2">
      <c r="A251" s="84" t="s">
        <v>550</v>
      </c>
      <c r="B251" s="85" t="s">
        <v>551</v>
      </c>
      <c r="C251" s="86" t="s">
        <v>550</v>
      </c>
      <c r="D251" s="83">
        <v>0</v>
      </c>
      <c r="E251" s="83">
        <v>0</v>
      </c>
      <c r="F251" s="87" t="str">
        <f t="shared" si="3"/>
        <v>-</v>
      </c>
    </row>
    <row r="252" spans="1:6" s="21" customFormat="1" ht="24" customHeight="1" x14ac:dyDescent="0.2">
      <c r="A252" s="84" t="s">
        <v>552</v>
      </c>
      <c r="B252" s="85" t="s">
        <v>553</v>
      </c>
      <c r="C252" s="86" t="s">
        <v>552</v>
      </c>
      <c r="D252" s="83">
        <v>0</v>
      </c>
      <c r="E252" s="83">
        <v>0</v>
      </c>
      <c r="F252" s="87" t="str">
        <f t="shared" si="3"/>
        <v>-</v>
      </c>
    </row>
    <row r="253" spans="1:6" s="21" customFormat="1" ht="24" customHeight="1" x14ac:dyDescent="0.2">
      <c r="A253" s="84" t="s">
        <v>554</v>
      </c>
      <c r="B253" s="85" t="s">
        <v>555</v>
      </c>
      <c r="C253" s="86" t="s">
        <v>554</v>
      </c>
      <c r="D253" s="83">
        <v>0</v>
      </c>
      <c r="E253" s="83">
        <v>0</v>
      </c>
      <c r="F253" s="87" t="str">
        <f t="shared" si="3"/>
        <v>-</v>
      </c>
    </row>
    <row r="254" spans="1:6" s="21" customFormat="1" ht="12.75" customHeight="1" x14ac:dyDescent="0.2">
      <c r="A254" s="84" t="s">
        <v>556</v>
      </c>
      <c r="B254" s="85" t="s">
        <v>557</v>
      </c>
      <c r="C254" s="86" t="s">
        <v>556</v>
      </c>
      <c r="D254" s="106">
        <f>SUM(D255:D256)</f>
        <v>0</v>
      </c>
      <c r="E254" s="106">
        <f>SUM(E255:E256)</f>
        <v>0</v>
      </c>
      <c r="F254" s="87" t="str">
        <f t="shared" si="3"/>
        <v>-</v>
      </c>
    </row>
    <row r="255" spans="1:6" s="21" customFormat="1" ht="12.75" customHeight="1" x14ac:dyDescent="0.2">
      <c r="A255" s="84" t="s">
        <v>558</v>
      </c>
      <c r="B255" s="85" t="s">
        <v>204</v>
      </c>
      <c r="C255" s="86" t="s">
        <v>558</v>
      </c>
      <c r="D255" s="83">
        <v>0</v>
      </c>
      <c r="E255" s="83">
        <v>0</v>
      </c>
      <c r="F255" s="87" t="str">
        <f t="shared" si="3"/>
        <v>-</v>
      </c>
    </row>
    <row r="256" spans="1:6" s="21" customFormat="1" ht="12.75" customHeight="1" x14ac:dyDescent="0.2">
      <c r="A256" s="84" t="s">
        <v>559</v>
      </c>
      <c r="B256" s="85" t="s">
        <v>206</v>
      </c>
      <c r="C256" s="86" t="s">
        <v>559</v>
      </c>
      <c r="D256" s="83">
        <v>0</v>
      </c>
      <c r="E256" s="83">
        <v>0</v>
      </c>
      <c r="F256" s="87" t="str">
        <f t="shared" si="3"/>
        <v>-</v>
      </c>
    </row>
    <row r="257" spans="1:6" s="21" customFormat="1" ht="24" customHeight="1" x14ac:dyDescent="0.2">
      <c r="A257" s="84" t="s">
        <v>560</v>
      </c>
      <c r="B257" s="85" t="s">
        <v>561</v>
      </c>
      <c r="C257" s="86" t="s">
        <v>560</v>
      </c>
      <c r="D257" s="106">
        <f>SUM(D258:D261)</f>
        <v>0</v>
      </c>
      <c r="E257" s="106">
        <f>SUM(E258:E261)</f>
        <v>0</v>
      </c>
      <c r="F257" s="87" t="str">
        <f t="shared" si="3"/>
        <v>-</v>
      </c>
    </row>
    <row r="258" spans="1:6" s="21" customFormat="1" ht="12.75" customHeight="1" x14ac:dyDescent="0.2">
      <c r="A258" s="84" t="s">
        <v>562</v>
      </c>
      <c r="B258" s="85" t="s">
        <v>210</v>
      </c>
      <c r="C258" s="86" t="s">
        <v>562</v>
      </c>
      <c r="D258" s="83">
        <v>0</v>
      </c>
      <c r="E258" s="83">
        <v>0</v>
      </c>
      <c r="F258" s="87" t="str">
        <f t="shared" si="3"/>
        <v>-</v>
      </c>
    </row>
    <row r="259" spans="1:6" s="21" customFormat="1" ht="12.75" customHeight="1" x14ac:dyDescent="0.2">
      <c r="A259" s="84" t="s">
        <v>563</v>
      </c>
      <c r="B259" s="85" t="s">
        <v>212</v>
      </c>
      <c r="C259" s="86" t="s">
        <v>563</v>
      </c>
      <c r="D259" s="83">
        <v>0</v>
      </c>
      <c r="E259" s="83">
        <v>0</v>
      </c>
      <c r="F259" s="87" t="str">
        <f t="shared" si="3"/>
        <v>-</v>
      </c>
    </row>
    <row r="260" spans="1:6" s="21" customFormat="1" ht="24" customHeight="1" x14ac:dyDescent="0.2">
      <c r="A260" s="84" t="s">
        <v>564</v>
      </c>
      <c r="B260" s="85" t="s">
        <v>214</v>
      </c>
      <c r="C260" s="86" t="s">
        <v>564</v>
      </c>
      <c r="D260" s="83">
        <v>0</v>
      </c>
      <c r="E260" s="83">
        <v>0</v>
      </c>
      <c r="F260" s="87" t="str">
        <f t="shared" si="3"/>
        <v>-</v>
      </c>
    </row>
    <row r="261" spans="1:6" s="21" customFormat="1" ht="24" customHeight="1" x14ac:dyDescent="0.2">
      <c r="A261" s="84" t="s">
        <v>565</v>
      </c>
      <c r="B261" s="85" t="s">
        <v>216</v>
      </c>
      <c r="C261" s="86" t="s">
        <v>565</v>
      </c>
      <c r="D261" s="83">
        <v>0</v>
      </c>
      <c r="E261" s="83">
        <v>0</v>
      </c>
      <c r="F261" s="87" t="str">
        <f t="shared" si="3"/>
        <v>-</v>
      </c>
    </row>
    <row r="262" spans="1:6" s="21" customFormat="1" ht="24" customHeight="1" x14ac:dyDescent="0.2">
      <c r="A262" s="84" t="s">
        <v>566</v>
      </c>
      <c r="B262" s="85" t="s">
        <v>567</v>
      </c>
      <c r="C262" s="86" t="s">
        <v>566</v>
      </c>
      <c r="D262" s="106">
        <f>D263+D269</f>
        <v>0</v>
      </c>
      <c r="E262" s="106">
        <f>E263+E269</f>
        <v>0</v>
      </c>
      <c r="F262" s="87" t="str">
        <f t="shared" ref="F262:F306" si="4">IF(D262&lt;&gt;0,IF(E262/D262&gt;=100,"&gt;&gt;100",E262/D262*100),"-")</f>
        <v>-</v>
      </c>
    </row>
    <row r="263" spans="1:6" s="21" customFormat="1" ht="24" customHeight="1" x14ac:dyDescent="0.2">
      <c r="A263" s="84" t="s">
        <v>568</v>
      </c>
      <c r="B263" s="85" t="s">
        <v>569</v>
      </c>
      <c r="C263" s="86" t="s">
        <v>568</v>
      </c>
      <c r="D263" s="106">
        <f>SUM(D264:D268)</f>
        <v>0</v>
      </c>
      <c r="E263" s="106">
        <f>SUM(E264:E268)</f>
        <v>0</v>
      </c>
      <c r="F263" s="87" t="str">
        <f t="shared" si="4"/>
        <v>-</v>
      </c>
    </row>
    <row r="264" spans="1:6" s="21" customFormat="1" ht="24" customHeight="1" x14ac:dyDescent="0.2">
      <c r="A264" s="84" t="s">
        <v>570</v>
      </c>
      <c r="B264" s="85" t="s">
        <v>571</v>
      </c>
      <c r="C264" s="86" t="s">
        <v>570</v>
      </c>
      <c r="D264" s="83">
        <v>0</v>
      </c>
      <c r="E264" s="83">
        <v>0</v>
      </c>
      <c r="F264" s="87" t="str">
        <f t="shared" si="4"/>
        <v>-</v>
      </c>
    </row>
    <row r="265" spans="1:6" s="21" customFormat="1" ht="24" customHeight="1" x14ac:dyDescent="0.2">
      <c r="A265" s="84" t="s">
        <v>572</v>
      </c>
      <c r="B265" s="85" t="s">
        <v>573</v>
      </c>
      <c r="C265" s="86" t="s">
        <v>572</v>
      </c>
      <c r="D265" s="83">
        <v>0</v>
      </c>
      <c r="E265" s="83">
        <v>0</v>
      </c>
      <c r="F265" s="87" t="str">
        <f t="shared" si="4"/>
        <v>-</v>
      </c>
    </row>
    <row r="266" spans="1:6" s="21" customFormat="1" ht="24" customHeight="1" x14ac:dyDescent="0.2">
      <c r="A266" s="84" t="s">
        <v>574</v>
      </c>
      <c r="B266" s="85" t="s">
        <v>575</v>
      </c>
      <c r="C266" s="86" t="s">
        <v>574</v>
      </c>
      <c r="D266" s="83">
        <v>0</v>
      </c>
      <c r="E266" s="83">
        <v>0</v>
      </c>
      <c r="F266" s="87" t="str">
        <f t="shared" si="4"/>
        <v>-</v>
      </c>
    </row>
    <row r="267" spans="1:6" s="21" customFormat="1" ht="24" customHeight="1" x14ac:dyDescent="0.2">
      <c r="A267" s="84" t="s">
        <v>576</v>
      </c>
      <c r="B267" s="85" t="s">
        <v>577</v>
      </c>
      <c r="C267" s="86" t="s">
        <v>576</v>
      </c>
      <c r="D267" s="83">
        <v>0</v>
      </c>
      <c r="E267" s="83">
        <v>0</v>
      </c>
      <c r="F267" s="87" t="str">
        <f t="shared" si="4"/>
        <v>-</v>
      </c>
    </row>
    <row r="268" spans="1:6" s="21" customFormat="1" ht="12.75" customHeight="1" x14ac:dyDescent="0.2">
      <c r="A268" s="84" t="s">
        <v>578</v>
      </c>
      <c r="B268" s="107" t="s">
        <v>579</v>
      </c>
      <c r="C268" s="86" t="s">
        <v>578</v>
      </c>
      <c r="D268" s="83">
        <v>0</v>
      </c>
      <c r="E268" s="83">
        <v>0</v>
      </c>
      <c r="F268" s="87" t="str">
        <f t="shared" si="4"/>
        <v>-</v>
      </c>
    </row>
    <row r="269" spans="1:6" s="21" customFormat="1" ht="12.75" customHeight="1" x14ac:dyDescent="0.2">
      <c r="A269" s="84" t="s">
        <v>580</v>
      </c>
      <c r="B269" s="113" t="s">
        <v>581</v>
      </c>
      <c r="C269" s="86" t="s">
        <v>580</v>
      </c>
      <c r="D269" s="106">
        <f>SUM(D270:D272)</f>
        <v>0</v>
      </c>
      <c r="E269" s="106">
        <f>SUM(E270:E272)</f>
        <v>0</v>
      </c>
      <c r="F269" s="87" t="str">
        <f t="shared" si="4"/>
        <v>-</v>
      </c>
    </row>
    <row r="270" spans="1:6" s="21" customFormat="1" ht="12.75" customHeight="1" x14ac:dyDescent="0.2">
      <c r="A270" s="84" t="s">
        <v>582</v>
      </c>
      <c r="B270" s="107" t="s">
        <v>583</v>
      </c>
      <c r="C270" s="86" t="s">
        <v>582</v>
      </c>
      <c r="D270" s="83">
        <v>0</v>
      </c>
      <c r="E270" s="83">
        <v>0</v>
      </c>
      <c r="F270" s="87" t="str">
        <f t="shared" si="4"/>
        <v>-</v>
      </c>
    </row>
    <row r="271" spans="1:6" s="21" customFormat="1" ht="12.75" customHeight="1" x14ac:dyDescent="0.2">
      <c r="A271" s="84" t="s">
        <v>584</v>
      </c>
      <c r="B271" s="107" t="s">
        <v>585</v>
      </c>
      <c r="C271" s="86" t="s">
        <v>584</v>
      </c>
      <c r="D271" s="83">
        <v>0</v>
      </c>
      <c r="E271" s="83">
        <v>0</v>
      </c>
      <c r="F271" s="87" t="str">
        <f t="shared" si="4"/>
        <v>-</v>
      </c>
    </row>
    <row r="272" spans="1:6" s="21" customFormat="1" ht="12.75" customHeight="1" x14ac:dyDescent="0.2">
      <c r="A272" s="84" t="s">
        <v>586</v>
      </c>
      <c r="B272" s="107" t="s">
        <v>587</v>
      </c>
      <c r="C272" s="86" t="s">
        <v>586</v>
      </c>
      <c r="D272" s="83">
        <v>0</v>
      </c>
      <c r="E272" s="83">
        <v>0</v>
      </c>
      <c r="F272" s="87" t="str">
        <f t="shared" si="4"/>
        <v>-</v>
      </c>
    </row>
    <row r="273" spans="1:6" s="21" customFormat="1" ht="24" customHeight="1" x14ac:dyDescent="0.2">
      <c r="A273" s="84" t="s">
        <v>588</v>
      </c>
      <c r="B273" s="107" t="s">
        <v>589</v>
      </c>
      <c r="C273" s="86" t="s">
        <v>588</v>
      </c>
      <c r="D273" s="106">
        <f>D274+D278+D283+D289</f>
        <v>0</v>
      </c>
      <c r="E273" s="106">
        <f>E274+E278+E283+E289</f>
        <v>0</v>
      </c>
      <c r="F273" s="87" t="str">
        <f t="shared" si="4"/>
        <v>-</v>
      </c>
    </row>
    <row r="274" spans="1:6" s="21" customFormat="1" ht="12.75" customHeight="1" x14ac:dyDescent="0.2">
      <c r="A274" s="84" t="s">
        <v>590</v>
      </c>
      <c r="B274" s="85" t="s">
        <v>591</v>
      </c>
      <c r="C274" s="86" t="s">
        <v>590</v>
      </c>
      <c r="D274" s="106">
        <f>SUM(D275:D277)</f>
        <v>0</v>
      </c>
      <c r="E274" s="106">
        <f>SUM(E275:E277)</f>
        <v>0</v>
      </c>
      <c r="F274" s="87" t="str">
        <f t="shared" si="4"/>
        <v>-</v>
      </c>
    </row>
    <row r="275" spans="1:6" s="21" customFormat="1" ht="12.75" customHeight="1" x14ac:dyDescent="0.2">
      <c r="A275" s="84" t="s">
        <v>592</v>
      </c>
      <c r="B275" s="85" t="s">
        <v>593</v>
      </c>
      <c r="C275" s="86" t="s">
        <v>592</v>
      </c>
      <c r="D275" s="83">
        <v>0</v>
      </c>
      <c r="E275" s="83">
        <v>0</v>
      </c>
      <c r="F275" s="87" t="str">
        <f t="shared" si="4"/>
        <v>-</v>
      </c>
    </row>
    <row r="276" spans="1:6" s="21" customFormat="1" ht="12.75" customHeight="1" x14ac:dyDescent="0.2">
      <c r="A276" s="84" t="s">
        <v>594</v>
      </c>
      <c r="B276" s="85" t="s">
        <v>595</v>
      </c>
      <c r="C276" s="86" t="s">
        <v>594</v>
      </c>
      <c r="D276" s="83">
        <v>0</v>
      </c>
      <c r="E276" s="83">
        <v>0</v>
      </c>
      <c r="F276" s="87" t="str">
        <f t="shared" si="4"/>
        <v>-</v>
      </c>
    </row>
    <row r="277" spans="1:6" s="21" customFormat="1" ht="12.75" customHeight="1" x14ac:dyDescent="0.2">
      <c r="A277" s="84" t="s">
        <v>596</v>
      </c>
      <c r="B277" s="85" t="s">
        <v>597</v>
      </c>
      <c r="C277" s="86" t="s">
        <v>596</v>
      </c>
      <c r="D277" s="83">
        <v>0</v>
      </c>
      <c r="E277" s="83">
        <v>0</v>
      </c>
      <c r="F277" s="87" t="str">
        <f t="shared" si="4"/>
        <v>-</v>
      </c>
    </row>
    <row r="278" spans="1:6" s="21" customFormat="1" ht="12.75" customHeight="1" x14ac:dyDescent="0.2">
      <c r="A278" s="84" t="s">
        <v>598</v>
      </c>
      <c r="B278" s="107" t="s">
        <v>599</v>
      </c>
      <c r="C278" s="86" t="s">
        <v>598</v>
      </c>
      <c r="D278" s="106">
        <f>SUM(D279:D282)</f>
        <v>0</v>
      </c>
      <c r="E278" s="106">
        <f>SUM(E279:E282)</f>
        <v>0</v>
      </c>
      <c r="F278" s="87" t="str">
        <f t="shared" si="4"/>
        <v>-</v>
      </c>
    </row>
    <row r="279" spans="1:6" s="21" customFormat="1" ht="12.75" customHeight="1" x14ac:dyDescent="0.2">
      <c r="A279" s="84" t="s">
        <v>600</v>
      </c>
      <c r="B279" s="85" t="s">
        <v>601</v>
      </c>
      <c r="C279" s="86" t="s">
        <v>600</v>
      </c>
      <c r="D279" s="83">
        <v>0</v>
      </c>
      <c r="E279" s="83">
        <v>0</v>
      </c>
      <c r="F279" s="87" t="str">
        <f t="shared" si="4"/>
        <v>-</v>
      </c>
    </row>
    <row r="280" spans="1:6" s="21" customFormat="1" ht="12.75" customHeight="1" x14ac:dyDescent="0.2">
      <c r="A280" s="84" t="s">
        <v>602</v>
      </c>
      <c r="B280" s="85" t="s">
        <v>603</v>
      </c>
      <c r="C280" s="86" t="s">
        <v>602</v>
      </c>
      <c r="D280" s="83">
        <v>0</v>
      </c>
      <c r="E280" s="83">
        <v>0</v>
      </c>
      <c r="F280" s="87" t="str">
        <f t="shared" si="4"/>
        <v>-</v>
      </c>
    </row>
    <row r="281" spans="1:6" s="21" customFormat="1" ht="12.75" customHeight="1" x14ac:dyDescent="0.2">
      <c r="A281" s="84" t="s">
        <v>604</v>
      </c>
      <c r="B281" s="85" t="s">
        <v>605</v>
      </c>
      <c r="C281" s="86" t="s">
        <v>604</v>
      </c>
      <c r="D281" s="83">
        <v>0</v>
      </c>
      <c r="E281" s="83">
        <v>0</v>
      </c>
      <c r="F281" s="87" t="str">
        <f t="shared" si="4"/>
        <v>-</v>
      </c>
    </row>
    <row r="282" spans="1:6" s="21" customFormat="1" ht="24" customHeight="1" x14ac:dyDescent="0.2">
      <c r="A282" s="84" t="s">
        <v>606</v>
      </c>
      <c r="B282" s="85" t="s">
        <v>607</v>
      </c>
      <c r="C282" s="86" t="s">
        <v>606</v>
      </c>
      <c r="D282" s="83">
        <v>0</v>
      </c>
      <c r="E282" s="83">
        <v>0</v>
      </c>
      <c r="F282" s="87" t="str">
        <f t="shared" si="4"/>
        <v>-</v>
      </c>
    </row>
    <row r="283" spans="1:6" s="21" customFormat="1" ht="12.75" customHeight="1" x14ac:dyDescent="0.2">
      <c r="A283" s="84" t="s">
        <v>608</v>
      </c>
      <c r="B283" s="85" t="s">
        <v>609</v>
      </c>
      <c r="C283" s="86" t="s">
        <v>608</v>
      </c>
      <c r="D283" s="106">
        <f>SUM(D284:D288)</f>
        <v>0</v>
      </c>
      <c r="E283" s="106">
        <f>SUM(E284:E288)</f>
        <v>0</v>
      </c>
      <c r="F283" s="87" t="str">
        <f t="shared" si="4"/>
        <v>-</v>
      </c>
    </row>
    <row r="284" spans="1:6" s="21" customFormat="1" ht="12.75" customHeight="1" x14ac:dyDescent="0.2">
      <c r="A284" s="84" t="s">
        <v>610</v>
      </c>
      <c r="B284" s="85" t="s">
        <v>611</v>
      </c>
      <c r="C284" s="86" t="s">
        <v>610</v>
      </c>
      <c r="D284" s="83">
        <v>0</v>
      </c>
      <c r="E284" s="83">
        <v>0</v>
      </c>
      <c r="F284" s="87" t="str">
        <f t="shared" si="4"/>
        <v>-</v>
      </c>
    </row>
    <row r="285" spans="1:6" s="21" customFormat="1" ht="12.75" customHeight="1" x14ac:dyDescent="0.2">
      <c r="A285" s="84" t="s">
        <v>612</v>
      </c>
      <c r="B285" s="85" t="s">
        <v>613</v>
      </c>
      <c r="C285" s="86" t="s">
        <v>612</v>
      </c>
      <c r="D285" s="83">
        <v>0</v>
      </c>
      <c r="E285" s="83">
        <v>0</v>
      </c>
      <c r="F285" s="87" t="str">
        <f t="shared" si="4"/>
        <v>-</v>
      </c>
    </row>
    <row r="286" spans="1:6" s="21" customFormat="1" ht="12.75" customHeight="1" x14ac:dyDescent="0.2">
      <c r="A286" s="84" t="s">
        <v>614</v>
      </c>
      <c r="B286" s="85" t="s">
        <v>615</v>
      </c>
      <c r="C286" s="86" t="s">
        <v>614</v>
      </c>
      <c r="D286" s="83">
        <v>0</v>
      </c>
      <c r="E286" s="83">
        <v>0</v>
      </c>
      <c r="F286" s="87" t="str">
        <f t="shared" si="4"/>
        <v>-</v>
      </c>
    </row>
    <row r="287" spans="1:6" s="21" customFormat="1" ht="12.75" customHeight="1" x14ac:dyDescent="0.2">
      <c r="A287" s="84" t="s">
        <v>616</v>
      </c>
      <c r="B287" s="85" t="s">
        <v>617</v>
      </c>
      <c r="C287" s="86" t="s">
        <v>616</v>
      </c>
      <c r="D287" s="83">
        <v>0</v>
      </c>
      <c r="E287" s="83">
        <v>0</v>
      </c>
      <c r="F287" s="87" t="str">
        <f t="shared" si="4"/>
        <v>-</v>
      </c>
    </row>
    <row r="288" spans="1:6" s="21" customFormat="1" ht="12.75" customHeight="1" x14ac:dyDescent="0.2">
      <c r="A288" s="84" t="s">
        <v>618</v>
      </c>
      <c r="B288" s="85" t="s">
        <v>354</v>
      </c>
      <c r="C288" s="86" t="s">
        <v>618</v>
      </c>
      <c r="D288" s="83">
        <v>0</v>
      </c>
      <c r="E288" s="83">
        <v>0</v>
      </c>
      <c r="F288" s="87" t="str">
        <f t="shared" si="4"/>
        <v>-</v>
      </c>
    </row>
    <row r="289" spans="1:6" s="21" customFormat="1" ht="12.75" customHeight="1" x14ac:dyDescent="0.2">
      <c r="A289" s="84" t="s">
        <v>619</v>
      </c>
      <c r="B289" s="107" t="s">
        <v>620</v>
      </c>
      <c r="C289" s="86" t="s">
        <v>619</v>
      </c>
      <c r="D289" s="106">
        <f>SUM(D290:D294)</f>
        <v>0</v>
      </c>
      <c r="E289" s="106">
        <f>SUM(E290:E294)</f>
        <v>0</v>
      </c>
      <c r="F289" s="87" t="str">
        <f t="shared" si="4"/>
        <v>-</v>
      </c>
    </row>
    <row r="290" spans="1:6" s="21" customFormat="1" ht="24" customHeight="1" x14ac:dyDescent="0.2">
      <c r="A290" s="84" t="s">
        <v>621</v>
      </c>
      <c r="B290" s="85" t="s">
        <v>622</v>
      </c>
      <c r="C290" s="86" t="s">
        <v>621</v>
      </c>
      <c r="D290" s="83">
        <v>0</v>
      </c>
      <c r="E290" s="83">
        <v>0</v>
      </c>
      <c r="F290" s="87" t="str">
        <f t="shared" si="4"/>
        <v>-</v>
      </c>
    </row>
    <row r="291" spans="1:6" s="21" customFormat="1" ht="24" customHeight="1" x14ac:dyDescent="0.2">
      <c r="A291" s="84" t="s">
        <v>623</v>
      </c>
      <c r="B291" s="107" t="s">
        <v>624</v>
      </c>
      <c r="C291" s="86" t="s">
        <v>623</v>
      </c>
      <c r="D291" s="83">
        <v>0</v>
      </c>
      <c r="E291" s="83">
        <v>0</v>
      </c>
      <c r="F291" s="87" t="str">
        <f t="shared" si="4"/>
        <v>-</v>
      </c>
    </row>
    <row r="292" spans="1:6" s="21" customFormat="1" ht="12.75" customHeight="1" x14ac:dyDescent="0.2">
      <c r="A292" s="84" t="s">
        <v>625</v>
      </c>
      <c r="B292" s="107" t="s">
        <v>626</v>
      </c>
      <c r="C292" s="86" t="s">
        <v>625</v>
      </c>
      <c r="D292" s="83">
        <v>0</v>
      </c>
      <c r="E292" s="83">
        <v>0</v>
      </c>
      <c r="F292" s="87" t="str">
        <f t="shared" si="4"/>
        <v>-</v>
      </c>
    </row>
    <row r="293" spans="1:6" s="21" customFormat="1" ht="12.75" customHeight="1" x14ac:dyDescent="0.2">
      <c r="A293" s="84" t="s">
        <v>627</v>
      </c>
      <c r="B293" s="107" t="s">
        <v>628</v>
      </c>
      <c r="C293" s="86" t="s">
        <v>627</v>
      </c>
      <c r="D293" s="83">
        <v>0</v>
      </c>
      <c r="E293" s="83">
        <v>0</v>
      </c>
      <c r="F293" s="87" t="str">
        <f t="shared" si="4"/>
        <v>-</v>
      </c>
    </row>
    <row r="294" spans="1:6" s="21" customFormat="1" ht="24" customHeight="1" x14ac:dyDescent="0.2">
      <c r="A294" s="84" t="s">
        <v>629</v>
      </c>
      <c r="B294" s="107" t="s">
        <v>630</v>
      </c>
      <c r="C294" s="86" t="s">
        <v>629</v>
      </c>
      <c r="D294" s="83">
        <v>0</v>
      </c>
      <c r="E294" s="83">
        <v>0</v>
      </c>
      <c r="F294" s="87" t="str">
        <f t="shared" si="4"/>
        <v>-</v>
      </c>
    </row>
    <row r="295" spans="1:6" s="21" customFormat="1" ht="12.75" customHeight="1" x14ac:dyDescent="0.2">
      <c r="A295" s="84"/>
      <c r="B295" s="85" t="s">
        <v>631</v>
      </c>
      <c r="C295" s="86" t="s">
        <v>632</v>
      </c>
      <c r="D295" s="83">
        <v>0</v>
      </c>
      <c r="E295" s="83">
        <v>0</v>
      </c>
      <c r="F295" s="87" t="str">
        <f t="shared" si="4"/>
        <v>-</v>
      </c>
    </row>
    <row r="296" spans="1:6" s="21" customFormat="1" ht="12.75" customHeight="1" x14ac:dyDescent="0.2">
      <c r="A296" s="84"/>
      <c r="B296" s="85" t="s">
        <v>633</v>
      </c>
      <c r="C296" s="86" t="s">
        <v>634</v>
      </c>
      <c r="D296" s="83">
        <v>0</v>
      </c>
      <c r="E296" s="83">
        <v>0</v>
      </c>
      <c r="F296" s="87" t="str">
        <f t="shared" si="4"/>
        <v>-</v>
      </c>
    </row>
    <row r="297" spans="1:6" s="21" customFormat="1" ht="12.75" customHeight="1" x14ac:dyDescent="0.2">
      <c r="A297" s="84"/>
      <c r="B297" s="85" t="s">
        <v>635</v>
      </c>
      <c r="C297" s="86" t="s">
        <v>636</v>
      </c>
      <c r="D297" s="106">
        <f>IF(D296&gt;=D295,D296-D295,0)</f>
        <v>0</v>
      </c>
      <c r="E297" s="106">
        <f>IF(E296&gt;=E295,E296-E295,0)</f>
        <v>0</v>
      </c>
      <c r="F297" s="87" t="str">
        <f t="shared" si="4"/>
        <v>-</v>
      </c>
    </row>
    <row r="298" spans="1:6" s="21" customFormat="1" ht="12.75" customHeight="1" x14ac:dyDescent="0.2">
      <c r="A298" s="84"/>
      <c r="B298" s="85" t="s">
        <v>637</v>
      </c>
      <c r="C298" s="86" t="s">
        <v>638</v>
      </c>
      <c r="D298" s="106">
        <f>IF(D295&gt;=D296,D295-D296,0)</f>
        <v>0</v>
      </c>
      <c r="E298" s="106">
        <f>IF(E295&gt;=E296,E295-E296,0)</f>
        <v>0</v>
      </c>
      <c r="F298" s="87" t="str">
        <f t="shared" si="4"/>
        <v>-</v>
      </c>
    </row>
    <row r="299" spans="1:6" s="21" customFormat="1" ht="12.75" customHeight="1" x14ac:dyDescent="0.2">
      <c r="A299" s="84"/>
      <c r="B299" s="85" t="s">
        <v>639</v>
      </c>
      <c r="C299" s="86" t="s">
        <v>640</v>
      </c>
      <c r="D299" s="106">
        <f>D152-D297+D298</f>
        <v>618635.13</v>
      </c>
      <c r="E299" s="106">
        <f>E152-E297+E298</f>
        <v>586183.28</v>
      </c>
      <c r="F299" s="87">
        <f t="shared" si="4"/>
        <v>94.754282706189031</v>
      </c>
    </row>
    <row r="300" spans="1:6" s="21" customFormat="1" ht="12.75" customHeight="1" x14ac:dyDescent="0.2">
      <c r="A300" s="84"/>
      <c r="B300" s="85" t="s">
        <v>641</v>
      </c>
      <c r="C300" s="86" t="s">
        <v>642</v>
      </c>
      <c r="D300" s="106">
        <f>IF(D6&gt;=D299,D6-D299,0)</f>
        <v>0</v>
      </c>
      <c r="E300" s="106">
        <f>IF(E6&gt;=E299,E6-E299,0)</f>
        <v>16027.290000000037</v>
      </c>
      <c r="F300" s="87" t="str">
        <f t="shared" si="4"/>
        <v>-</v>
      </c>
    </row>
    <row r="301" spans="1:6" s="21" customFormat="1" ht="12.75" customHeight="1" x14ac:dyDescent="0.2">
      <c r="A301" s="84"/>
      <c r="B301" s="85" t="s">
        <v>643</v>
      </c>
      <c r="C301" s="86" t="s">
        <v>644</v>
      </c>
      <c r="D301" s="106">
        <f>IF(D299&gt;=D6,D299-D6,0)</f>
        <v>74673.589999999967</v>
      </c>
      <c r="E301" s="106">
        <f>IF(E299&gt;=E6,E299-E6,0)</f>
        <v>0</v>
      </c>
      <c r="F301" s="87">
        <f t="shared" si="4"/>
        <v>0</v>
      </c>
    </row>
    <row r="302" spans="1:6" s="21" customFormat="1" ht="12.75" customHeight="1" x14ac:dyDescent="0.2">
      <c r="A302" s="84" t="s">
        <v>645</v>
      </c>
      <c r="B302" s="85" t="s">
        <v>646</v>
      </c>
      <c r="C302" s="86" t="s">
        <v>645</v>
      </c>
      <c r="D302" s="83">
        <v>13532.02</v>
      </c>
      <c r="E302" s="83">
        <v>0</v>
      </c>
      <c r="F302" s="87">
        <f t="shared" si="4"/>
        <v>0</v>
      </c>
    </row>
    <row r="303" spans="1:6" s="21" customFormat="1" ht="12.75" customHeight="1" x14ac:dyDescent="0.2">
      <c r="A303" s="84" t="s">
        <v>647</v>
      </c>
      <c r="B303" s="85" t="s">
        <v>648</v>
      </c>
      <c r="C303" s="86" t="s">
        <v>647</v>
      </c>
      <c r="D303" s="83">
        <v>0</v>
      </c>
      <c r="E303" s="83">
        <v>83616.47</v>
      </c>
      <c r="F303" s="87" t="str">
        <f t="shared" si="4"/>
        <v>-</v>
      </c>
    </row>
    <row r="304" spans="1:6" s="21" customFormat="1" ht="12.75" customHeight="1" x14ac:dyDescent="0.2">
      <c r="A304" s="84" t="s">
        <v>649</v>
      </c>
      <c r="B304" s="85" t="s">
        <v>650</v>
      </c>
      <c r="C304" s="86" t="s">
        <v>649</v>
      </c>
      <c r="D304" s="83">
        <v>75084.66</v>
      </c>
      <c r="E304" s="83">
        <v>82798.429999999993</v>
      </c>
      <c r="F304" s="87">
        <f t="shared" si="4"/>
        <v>110.27343001886136</v>
      </c>
    </row>
    <row r="305" spans="1:6" s="21" customFormat="1" ht="12" customHeight="1" x14ac:dyDescent="0.2">
      <c r="A305" s="84" t="s">
        <v>651</v>
      </c>
      <c r="B305" s="85"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85" t="s">
        <v>657</v>
      </c>
      <c r="C308" s="86" t="s">
        <v>656</v>
      </c>
      <c r="D308" s="106">
        <f>D309+D321+D354+D358</f>
        <v>0</v>
      </c>
      <c r="E308" s="106">
        <f>E309+E321+E354+E358</f>
        <v>0</v>
      </c>
      <c r="F308" s="87" t="str">
        <f t="shared" ref="F308:F339" si="5">IF(D308&lt;&gt;0,IF(E308/D308&gt;=100,"&gt;&gt;100",E308/D308*100),"-")</f>
        <v>-</v>
      </c>
    </row>
    <row r="309" spans="1:6" s="21" customFormat="1" ht="12.75" customHeight="1" x14ac:dyDescent="0.2">
      <c r="A309" s="84" t="s">
        <v>658</v>
      </c>
      <c r="B309" s="85" t="s">
        <v>659</v>
      </c>
      <c r="C309" s="86" t="s">
        <v>658</v>
      </c>
      <c r="D309" s="106">
        <f>D310+D314</f>
        <v>0</v>
      </c>
      <c r="E309" s="106">
        <f>E310+E314</f>
        <v>0</v>
      </c>
      <c r="F309" s="87" t="str">
        <f t="shared" si="5"/>
        <v>-</v>
      </c>
    </row>
    <row r="310" spans="1:6" s="21" customFormat="1" ht="24" customHeight="1" x14ac:dyDescent="0.2">
      <c r="A310" s="84" t="s">
        <v>660</v>
      </c>
      <c r="B310" s="85" t="s">
        <v>661</v>
      </c>
      <c r="C310" s="86" t="s">
        <v>660</v>
      </c>
      <c r="D310" s="106">
        <f>SUM(D311:D313)</f>
        <v>0</v>
      </c>
      <c r="E310" s="106">
        <f>SUM(E311:E313)</f>
        <v>0</v>
      </c>
      <c r="F310" s="87" t="str">
        <f t="shared" si="5"/>
        <v>-</v>
      </c>
    </row>
    <row r="311" spans="1:6" s="21" customFormat="1" ht="12.75" customHeight="1" x14ac:dyDescent="0.2">
      <c r="A311" s="84" t="s">
        <v>662</v>
      </c>
      <c r="B311" s="85" t="s">
        <v>663</v>
      </c>
      <c r="C311" s="86" t="s">
        <v>662</v>
      </c>
      <c r="D311" s="83">
        <v>0</v>
      </c>
      <c r="E311" s="83">
        <v>0</v>
      </c>
      <c r="F311" s="87" t="str">
        <f t="shared" si="5"/>
        <v>-</v>
      </c>
    </row>
    <row r="312" spans="1:6" s="21" customFormat="1" ht="12.75" customHeight="1" x14ac:dyDescent="0.2">
      <c r="A312" s="84" t="s">
        <v>664</v>
      </c>
      <c r="B312" s="85" t="s">
        <v>665</v>
      </c>
      <c r="C312" s="86" t="s">
        <v>664</v>
      </c>
      <c r="D312" s="83">
        <v>0</v>
      </c>
      <c r="E312" s="83">
        <v>0</v>
      </c>
      <c r="F312" s="87" t="str">
        <f t="shared" si="5"/>
        <v>-</v>
      </c>
    </row>
    <row r="313" spans="1:6" s="21" customFormat="1" ht="12.75" customHeight="1" x14ac:dyDescent="0.2">
      <c r="A313" s="84" t="s">
        <v>666</v>
      </c>
      <c r="B313" s="85" t="s">
        <v>667</v>
      </c>
      <c r="C313" s="86" t="s">
        <v>666</v>
      </c>
      <c r="D313" s="83">
        <v>0</v>
      </c>
      <c r="E313" s="83">
        <v>0</v>
      </c>
      <c r="F313" s="87" t="str">
        <f t="shared" si="5"/>
        <v>-</v>
      </c>
    </row>
    <row r="314" spans="1:6" s="21" customFormat="1" ht="12.75" customHeight="1" x14ac:dyDescent="0.2">
      <c r="A314" s="84" t="s">
        <v>668</v>
      </c>
      <c r="B314" s="85" t="s">
        <v>669</v>
      </c>
      <c r="C314" s="86" t="s">
        <v>668</v>
      </c>
      <c r="D314" s="106">
        <f>SUM(D315:D320)</f>
        <v>0</v>
      </c>
      <c r="E314" s="106">
        <f>SUM(E315:E320)</f>
        <v>0</v>
      </c>
      <c r="F314" s="87" t="str">
        <f t="shared" si="5"/>
        <v>-</v>
      </c>
    </row>
    <row r="315" spans="1:6" s="21" customFormat="1" ht="12.75" customHeight="1" x14ac:dyDescent="0.2">
      <c r="A315" s="84" t="s">
        <v>670</v>
      </c>
      <c r="B315" s="85" t="s">
        <v>671</v>
      </c>
      <c r="C315" s="86" t="s">
        <v>670</v>
      </c>
      <c r="D315" s="83">
        <v>0</v>
      </c>
      <c r="E315" s="83">
        <v>0</v>
      </c>
      <c r="F315" s="87" t="str">
        <f t="shared" si="5"/>
        <v>-</v>
      </c>
    </row>
    <row r="316" spans="1:6" s="21" customFormat="1" ht="12.75" customHeight="1" x14ac:dyDescent="0.2">
      <c r="A316" s="84" t="s">
        <v>672</v>
      </c>
      <c r="B316" s="85" t="s">
        <v>673</v>
      </c>
      <c r="C316" s="86" t="s">
        <v>672</v>
      </c>
      <c r="D316" s="83">
        <v>0</v>
      </c>
      <c r="E316" s="83">
        <v>0</v>
      </c>
      <c r="F316" s="87" t="str">
        <f t="shared" si="5"/>
        <v>-</v>
      </c>
    </row>
    <row r="317" spans="1:6" s="21" customFormat="1" ht="12.75" customHeight="1" x14ac:dyDescent="0.2">
      <c r="A317" s="84" t="s">
        <v>674</v>
      </c>
      <c r="B317" s="85" t="s">
        <v>675</v>
      </c>
      <c r="C317" s="86" t="s">
        <v>674</v>
      </c>
      <c r="D317" s="83">
        <v>0</v>
      </c>
      <c r="E317" s="83">
        <v>0</v>
      </c>
      <c r="F317" s="87" t="str">
        <f t="shared" si="5"/>
        <v>-</v>
      </c>
    </row>
    <row r="318" spans="1:6" s="21" customFormat="1" ht="12.75" customHeight="1" x14ac:dyDescent="0.2">
      <c r="A318" s="84" t="s">
        <v>676</v>
      </c>
      <c r="B318" s="85" t="s">
        <v>677</v>
      </c>
      <c r="C318" s="86" t="s">
        <v>676</v>
      </c>
      <c r="D318" s="83">
        <v>0</v>
      </c>
      <c r="E318" s="83">
        <v>0</v>
      </c>
      <c r="F318" s="87" t="str">
        <f t="shared" si="5"/>
        <v>-</v>
      </c>
    </row>
    <row r="319" spans="1:6" s="21" customFormat="1" ht="12.75" customHeight="1" x14ac:dyDescent="0.2">
      <c r="A319" s="84" t="s">
        <v>678</v>
      </c>
      <c r="B319" s="85" t="s">
        <v>679</v>
      </c>
      <c r="C319" s="86" t="s">
        <v>678</v>
      </c>
      <c r="D319" s="83">
        <v>0</v>
      </c>
      <c r="E319" s="83">
        <v>0</v>
      </c>
      <c r="F319" s="87" t="str">
        <f t="shared" si="5"/>
        <v>-</v>
      </c>
    </row>
    <row r="320" spans="1:6" s="21" customFormat="1" ht="12.75" customHeight="1" x14ac:dyDescent="0.2">
      <c r="A320" s="84" t="s">
        <v>680</v>
      </c>
      <c r="B320" s="85" t="s">
        <v>681</v>
      </c>
      <c r="C320" s="86" t="s">
        <v>680</v>
      </c>
      <c r="D320" s="83">
        <v>0</v>
      </c>
      <c r="E320" s="83">
        <v>0</v>
      </c>
      <c r="F320" s="87" t="str">
        <f t="shared" si="5"/>
        <v>-</v>
      </c>
    </row>
    <row r="321" spans="1:6" s="21" customFormat="1" ht="24" customHeight="1" x14ac:dyDescent="0.2">
      <c r="A321" s="84" t="s">
        <v>682</v>
      </c>
      <c r="B321" s="108" t="s">
        <v>683</v>
      </c>
      <c r="C321" s="86" t="s">
        <v>682</v>
      </c>
      <c r="D321" s="106">
        <f>D322+D327+D336+D341+D346+D349</f>
        <v>0</v>
      </c>
      <c r="E321" s="106">
        <f>E322+E327+E336+E341+E346+E349</f>
        <v>0</v>
      </c>
      <c r="F321" s="87" t="str">
        <f t="shared" si="5"/>
        <v>-</v>
      </c>
    </row>
    <row r="322" spans="1:6" s="21" customFormat="1" ht="12.75" customHeight="1" x14ac:dyDescent="0.2">
      <c r="A322" s="84" t="s">
        <v>684</v>
      </c>
      <c r="B322" s="85" t="s">
        <v>685</v>
      </c>
      <c r="C322" s="86" t="s">
        <v>684</v>
      </c>
      <c r="D322" s="106">
        <f>SUM(D323:D326)</f>
        <v>0</v>
      </c>
      <c r="E322" s="106">
        <f>SUM(E323:E326)</f>
        <v>0</v>
      </c>
      <c r="F322" s="87" t="str">
        <f t="shared" si="5"/>
        <v>-</v>
      </c>
    </row>
    <row r="323" spans="1:6" s="21" customFormat="1" ht="12.75" customHeight="1" x14ac:dyDescent="0.2">
      <c r="A323" s="84" t="s">
        <v>686</v>
      </c>
      <c r="B323" s="85" t="s">
        <v>687</v>
      </c>
      <c r="C323" s="86" t="s">
        <v>686</v>
      </c>
      <c r="D323" s="83">
        <v>0</v>
      </c>
      <c r="E323" s="83">
        <v>0</v>
      </c>
      <c r="F323" s="87" t="str">
        <f t="shared" si="5"/>
        <v>-</v>
      </c>
    </row>
    <row r="324" spans="1:6" s="21" customFormat="1" ht="12.75" customHeight="1" x14ac:dyDescent="0.2">
      <c r="A324" s="84" t="s">
        <v>688</v>
      </c>
      <c r="B324" s="85" t="s">
        <v>689</v>
      </c>
      <c r="C324" s="86" t="s">
        <v>688</v>
      </c>
      <c r="D324" s="83">
        <v>0</v>
      </c>
      <c r="E324" s="83">
        <v>0</v>
      </c>
      <c r="F324" s="87" t="str">
        <f t="shared" si="5"/>
        <v>-</v>
      </c>
    </row>
    <row r="325" spans="1:6" s="21" customFormat="1" ht="12.75" customHeight="1" x14ac:dyDescent="0.2">
      <c r="A325" s="84" t="s">
        <v>690</v>
      </c>
      <c r="B325" s="85" t="s">
        <v>691</v>
      </c>
      <c r="C325" s="86" t="s">
        <v>690</v>
      </c>
      <c r="D325" s="83">
        <v>0</v>
      </c>
      <c r="E325" s="83">
        <v>0</v>
      </c>
      <c r="F325" s="87" t="str">
        <f t="shared" si="5"/>
        <v>-</v>
      </c>
    </row>
    <row r="326" spans="1:6" s="21" customFormat="1" ht="12.75" customHeight="1" x14ac:dyDescent="0.2">
      <c r="A326" s="84" t="s">
        <v>692</v>
      </c>
      <c r="B326" s="85" t="s">
        <v>693</v>
      </c>
      <c r="C326" s="86" t="s">
        <v>692</v>
      </c>
      <c r="D326" s="83">
        <v>0</v>
      </c>
      <c r="E326" s="83">
        <v>0</v>
      </c>
      <c r="F326" s="87" t="str">
        <f t="shared" si="5"/>
        <v>-</v>
      </c>
    </row>
    <row r="327" spans="1:6" s="21" customFormat="1" ht="12.75" customHeight="1" x14ac:dyDescent="0.2">
      <c r="A327" s="84" t="s">
        <v>694</v>
      </c>
      <c r="B327" s="85" t="s">
        <v>695</v>
      </c>
      <c r="C327" s="86" t="s">
        <v>694</v>
      </c>
      <c r="D327" s="106">
        <f>SUM(D328:D335)</f>
        <v>0</v>
      </c>
      <c r="E327" s="106">
        <f>SUM(E328:E335)</f>
        <v>0</v>
      </c>
      <c r="F327" s="87" t="str">
        <f t="shared" si="5"/>
        <v>-</v>
      </c>
    </row>
    <row r="328" spans="1:6" s="21" customFormat="1" ht="12.75" customHeight="1" x14ac:dyDescent="0.2">
      <c r="A328" s="84" t="s">
        <v>696</v>
      </c>
      <c r="B328" s="85" t="s">
        <v>697</v>
      </c>
      <c r="C328" s="86" t="s">
        <v>696</v>
      </c>
      <c r="D328" s="83">
        <v>0</v>
      </c>
      <c r="E328" s="83">
        <v>0</v>
      </c>
      <c r="F328" s="87" t="str">
        <f t="shared" si="5"/>
        <v>-</v>
      </c>
    </row>
    <row r="329" spans="1:6" s="21" customFormat="1" ht="12.75" customHeight="1" x14ac:dyDescent="0.2">
      <c r="A329" s="84" t="s">
        <v>698</v>
      </c>
      <c r="B329" s="85" t="s">
        <v>699</v>
      </c>
      <c r="C329" s="86" t="s">
        <v>698</v>
      </c>
      <c r="D329" s="83">
        <v>0</v>
      </c>
      <c r="E329" s="83">
        <v>0</v>
      </c>
      <c r="F329" s="87" t="str">
        <f t="shared" si="5"/>
        <v>-</v>
      </c>
    </row>
    <row r="330" spans="1:6" s="21" customFormat="1" ht="12.75" customHeight="1" x14ac:dyDescent="0.2">
      <c r="A330" s="84" t="s">
        <v>700</v>
      </c>
      <c r="B330" s="85" t="s">
        <v>701</v>
      </c>
      <c r="C330" s="86" t="s">
        <v>700</v>
      </c>
      <c r="D330" s="83">
        <v>0</v>
      </c>
      <c r="E330" s="83">
        <v>0</v>
      </c>
      <c r="F330" s="87" t="str">
        <f t="shared" si="5"/>
        <v>-</v>
      </c>
    </row>
    <row r="331" spans="1:6" s="21" customFormat="1" ht="12.75" customHeight="1" x14ac:dyDescent="0.2">
      <c r="A331" s="84" t="s">
        <v>702</v>
      </c>
      <c r="B331" s="85" t="s">
        <v>703</v>
      </c>
      <c r="C331" s="86" t="s">
        <v>702</v>
      </c>
      <c r="D331" s="83">
        <v>0</v>
      </c>
      <c r="E331" s="83">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4" t="s">
        <v>706</v>
      </c>
      <c r="B333" s="85" t="s">
        <v>707</v>
      </c>
      <c r="C333" s="86" t="s">
        <v>706</v>
      </c>
      <c r="D333" s="83">
        <v>0</v>
      </c>
      <c r="E333" s="83">
        <v>0</v>
      </c>
      <c r="F333" s="87" t="str">
        <f t="shared" si="5"/>
        <v>-</v>
      </c>
    </row>
    <row r="334" spans="1:6" s="21" customFormat="1" ht="12.75" customHeight="1" x14ac:dyDescent="0.2">
      <c r="A334" s="84" t="s">
        <v>708</v>
      </c>
      <c r="B334" s="85" t="s">
        <v>709</v>
      </c>
      <c r="C334" s="86" t="s">
        <v>708</v>
      </c>
      <c r="D334" s="83">
        <v>0</v>
      </c>
      <c r="E334" s="83">
        <v>0</v>
      </c>
      <c r="F334" s="87" t="str">
        <f t="shared" si="5"/>
        <v>-</v>
      </c>
    </row>
    <row r="335" spans="1:6" s="21" customFormat="1" ht="12.75" customHeight="1" x14ac:dyDescent="0.2">
      <c r="A335" s="84" t="s">
        <v>710</v>
      </c>
      <c r="B335" s="85" t="s">
        <v>711</v>
      </c>
      <c r="C335" s="86" t="s">
        <v>710</v>
      </c>
      <c r="D335" s="83">
        <v>0</v>
      </c>
      <c r="E335" s="83">
        <v>0</v>
      </c>
      <c r="F335" s="87" t="str">
        <f t="shared" si="5"/>
        <v>-</v>
      </c>
    </row>
    <row r="336" spans="1:6" s="21" customFormat="1" ht="12.75" customHeight="1" x14ac:dyDescent="0.2">
      <c r="A336" s="84" t="s">
        <v>712</v>
      </c>
      <c r="B336" s="108" t="s">
        <v>713</v>
      </c>
      <c r="C336" s="86" t="s">
        <v>712</v>
      </c>
      <c r="D336" s="106">
        <f>SUM(D337:D340)</f>
        <v>0</v>
      </c>
      <c r="E336" s="106">
        <f>SUM(E337:E340)</f>
        <v>0</v>
      </c>
      <c r="F336" s="87" t="str">
        <f t="shared" si="5"/>
        <v>-</v>
      </c>
    </row>
    <row r="337" spans="1:6" s="21" customFormat="1" ht="12.75" customHeight="1" x14ac:dyDescent="0.2">
      <c r="A337" s="84" t="s">
        <v>714</v>
      </c>
      <c r="B337" s="85" t="s">
        <v>715</v>
      </c>
      <c r="C337" s="86" t="s">
        <v>714</v>
      </c>
      <c r="D337" s="83">
        <v>0</v>
      </c>
      <c r="E337" s="83">
        <v>0</v>
      </c>
      <c r="F337" s="87" t="str">
        <f t="shared" si="5"/>
        <v>-</v>
      </c>
    </row>
    <row r="338" spans="1:6" s="21" customFormat="1" ht="12.75" customHeight="1" x14ac:dyDescent="0.2">
      <c r="A338" s="84" t="s">
        <v>716</v>
      </c>
      <c r="B338" s="85" t="s">
        <v>717</v>
      </c>
      <c r="C338" s="86" t="s">
        <v>716</v>
      </c>
      <c r="D338" s="83">
        <v>0</v>
      </c>
      <c r="E338" s="83">
        <v>0</v>
      </c>
      <c r="F338" s="87" t="str">
        <f t="shared" si="5"/>
        <v>-</v>
      </c>
    </row>
    <row r="339" spans="1:6" s="21" customFormat="1" ht="12.75" customHeight="1" x14ac:dyDescent="0.2">
      <c r="A339" s="84" t="s">
        <v>718</v>
      </c>
      <c r="B339" s="85"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6">
        <f>SUM(D342:D345)</f>
        <v>0</v>
      </c>
      <c r="E341" s="106">
        <f>SUM(E342:E345)</f>
        <v>0</v>
      </c>
      <c r="F341" s="87" t="str">
        <f t="shared" si="6"/>
        <v>-</v>
      </c>
    </row>
    <row r="342" spans="1:6" s="21" customFormat="1" ht="12.75" customHeight="1" x14ac:dyDescent="0.2">
      <c r="A342" s="84" t="s">
        <v>724</v>
      </c>
      <c r="B342" s="85" t="s">
        <v>725</v>
      </c>
      <c r="C342" s="86" t="s">
        <v>724</v>
      </c>
      <c r="D342" s="83">
        <v>0</v>
      </c>
      <c r="E342" s="83">
        <v>0</v>
      </c>
      <c r="F342" s="87" t="str">
        <f t="shared" si="6"/>
        <v>-</v>
      </c>
    </row>
    <row r="343" spans="1:6" s="21" customFormat="1" ht="12.75" customHeight="1" x14ac:dyDescent="0.2">
      <c r="A343" s="84" t="s">
        <v>726</v>
      </c>
      <c r="B343" s="85" t="s">
        <v>727</v>
      </c>
      <c r="C343" s="86" t="s">
        <v>726</v>
      </c>
      <c r="D343" s="83">
        <v>0</v>
      </c>
      <c r="E343" s="83">
        <v>0</v>
      </c>
      <c r="F343" s="87" t="str">
        <f t="shared" si="6"/>
        <v>-</v>
      </c>
    </row>
    <row r="344" spans="1:6" s="21" customFormat="1" ht="12.75" customHeight="1" x14ac:dyDescent="0.2">
      <c r="A344" s="84" t="s">
        <v>728</v>
      </c>
      <c r="B344" s="85" t="s">
        <v>729</v>
      </c>
      <c r="C344" s="86" t="s">
        <v>728</v>
      </c>
      <c r="D344" s="83">
        <v>0</v>
      </c>
      <c r="E344" s="83">
        <v>0</v>
      </c>
      <c r="F344" s="87" t="str">
        <f t="shared" si="6"/>
        <v>-</v>
      </c>
    </row>
    <row r="345" spans="1:6" s="21" customFormat="1" ht="12.75" customHeight="1" x14ac:dyDescent="0.2">
      <c r="A345" s="84" t="s">
        <v>730</v>
      </c>
      <c r="B345" s="85" t="s">
        <v>731</v>
      </c>
      <c r="C345" s="86" t="s">
        <v>730</v>
      </c>
      <c r="D345" s="83">
        <v>0</v>
      </c>
      <c r="E345" s="83">
        <v>0</v>
      </c>
      <c r="F345" s="87" t="str">
        <f t="shared" si="6"/>
        <v>-</v>
      </c>
    </row>
    <row r="346" spans="1:6" s="21" customFormat="1" ht="12.75" customHeight="1" x14ac:dyDescent="0.2">
      <c r="A346" s="84" t="s">
        <v>732</v>
      </c>
      <c r="B346" s="85" t="s">
        <v>733</v>
      </c>
      <c r="C346" s="86" t="s">
        <v>732</v>
      </c>
      <c r="D346" s="106">
        <f>SUM(D347:D348)</f>
        <v>0</v>
      </c>
      <c r="E346" s="106">
        <f>SUM(E347:E348)</f>
        <v>0</v>
      </c>
      <c r="F346" s="87" t="str">
        <f t="shared" si="6"/>
        <v>-</v>
      </c>
    </row>
    <row r="347" spans="1:6" s="21" customFormat="1" ht="12.75" customHeight="1" x14ac:dyDescent="0.2">
      <c r="A347" s="84" t="s">
        <v>734</v>
      </c>
      <c r="B347" s="85" t="s">
        <v>735</v>
      </c>
      <c r="C347" s="86" t="s">
        <v>734</v>
      </c>
      <c r="D347" s="83">
        <v>0</v>
      </c>
      <c r="E347" s="83">
        <v>0</v>
      </c>
      <c r="F347" s="87" t="str">
        <f t="shared" si="6"/>
        <v>-</v>
      </c>
    </row>
    <row r="348" spans="1:6" s="21" customFormat="1" ht="12.75" customHeight="1" x14ac:dyDescent="0.2">
      <c r="A348" s="84" t="s">
        <v>736</v>
      </c>
      <c r="B348" s="85" t="s">
        <v>737</v>
      </c>
      <c r="C348" s="86" t="s">
        <v>736</v>
      </c>
      <c r="D348" s="83">
        <v>0</v>
      </c>
      <c r="E348" s="83">
        <v>0</v>
      </c>
      <c r="F348" s="87" t="str">
        <f t="shared" si="6"/>
        <v>-</v>
      </c>
    </row>
    <row r="349" spans="1:6" s="21" customFormat="1" ht="12.75" customHeight="1" x14ac:dyDescent="0.2">
      <c r="A349" s="84" t="s">
        <v>738</v>
      </c>
      <c r="B349" s="85" t="s">
        <v>739</v>
      </c>
      <c r="C349" s="86" t="s">
        <v>738</v>
      </c>
      <c r="D349" s="106">
        <f>SUM(D350:D353)</f>
        <v>0</v>
      </c>
      <c r="E349" s="106">
        <f>SUM(E350:E353)</f>
        <v>0</v>
      </c>
      <c r="F349" s="87" t="str">
        <f t="shared" si="6"/>
        <v>-</v>
      </c>
    </row>
    <row r="350" spans="1:6" s="21" customFormat="1" ht="12.75" customHeight="1" x14ac:dyDescent="0.2">
      <c r="A350" s="84" t="s">
        <v>740</v>
      </c>
      <c r="B350" s="85" t="s">
        <v>741</v>
      </c>
      <c r="C350" s="86" t="s">
        <v>740</v>
      </c>
      <c r="D350" s="83">
        <v>0</v>
      </c>
      <c r="E350" s="83">
        <v>0</v>
      </c>
      <c r="F350" s="87" t="str">
        <f t="shared" si="6"/>
        <v>-</v>
      </c>
    </row>
    <row r="351" spans="1:6" s="21" customFormat="1" ht="12.75" customHeight="1" x14ac:dyDescent="0.2">
      <c r="A351" s="84" t="s">
        <v>742</v>
      </c>
      <c r="B351" s="85" t="s">
        <v>743</v>
      </c>
      <c r="C351" s="86" t="s">
        <v>742</v>
      </c>
      <c r="D351" s="83">
        <v>0</v>
      </c>
      <c r="E351" s="83">
        <v>0</v>
      </c>
      <c r="F351" s="87" t="str">
        <f t="shared" si="6"/>
        <v>-</v>
      </c>
    </row>
    <row r="352" spans="1:6" s="21" customFormat="1" ht="12.75" customHeight="1" x14ac:dyDescent="0.2">
      <c r="A352" s="84" t="s">
        <v>744</v>
      </c>
      <c r="B352" s="85" t="s">
        <v>745</v>
      </c>
      <c r="C352" s="86" t="s">
        <v>744</v>
      </c>
      <c r="D352" s="83">
        <v>0</v>
      </c>
      <c r="E352" s="83">
        <v>0</v>
      </c>
      <c r="F352" s="87" t="str">
        <f t="shared" si="6"/>
        <v>-</v>
      </c>
    </row>
    <row r="353" spans="1:6" s="21" customFormat="1" ht="12.75" customHeight="1" x14ac:dyDescent="0.2">
      <c r="A353" s="84" t="s">
        <v>746</v>
      </c>
      <c r="B353" s="85" t="s">
        <v>747</v>
      </c>
      <c r="C353" s="86" t="s">
        <v>746</v>
      </c>
      <c r="D353" s="83">
        <v>0</v>
      </c>
      <c r="E353" s="83">
        <v>0</v>
      </c>
      <c r="F353" s="87" t="str">
        <f t="shared" si="6"/>
        <v>-</v>
      </c>
    </row>
    <row r="354" spans="1:6" s="21" customFormat="1" ht="24" customHeight="1" x14ac:dyDescent="0.2">
      <c r="A354" s="84" t="s">
        <v>748</v>
      </c>
      <c r="B354" s="85" t="s">
        <v>749</v>
      </c>
      <c r="C354" s="86" t="s">
        <v>748</v>
      </c>
      <c r="D354" s="106">
        <f>D355</f>
        <v>0</v>
      </c>
      <c r="E354" s="106">
        <f>E355</f>
        <v>0</v>
      </c>
      <c r="F354" s="87" t="str">
        <f t="shared" si="6"/>
        <v>-</v>
      </c>
    </row>
    <row r="355" spans="1:6" s="21" customFormat="1" ht="24" customHeight="1" x14ac:dyDescent="0.2">
      <c r="A355" s="84" t="s">
        <v>750</v>
      </c>
      <c r="B355" s="85" t="s">
        <v>751</v>
      </c>
      <c r="C355" s="86" t="s">
        <v>750</v>
      </c>
      <c r="D355" s="106">
        <f>SUM(D356:D357)</f>
        <v>0</v>
      </c>
      <c r="E355" s="106">
        <f>SUM(E356:E357)</f>
        <v>0</v>
      </c>
      <c r="F355" s="87" t="str">
        <f t="shared" si="6"/>
        <v>-</v>
      </c>
    </row>
    <row r="356" spans="1:6" s="21" customFormat="1" ht="12.75" customHeight="1" x14ac:dyDescent="0.2">
      <c r="A356" s="84" t="s">
        <v>752</v>
      </c>
      <c r="B356" s="85" t="s">
        <v>753</v>
      </c>
      <c r="C356" s="86" t="s">
        <v>752</v>
      </c>
      <c r="D356" s="83">
        <v>0</v>
      </c>
      <c r="E356" s="83">
        <v>0</v>
      </c>
      <c r="F356" s="87" t="str">
        <f t="shared" si="6"/>
        <v>-</v>
      </c>
    </row>
    <row r="357" spans="1:6" s="21" customFormat="1" ht="12.75" customHeight="1" x14ac:dyDescent="0.2">
      <c r="A357" s="84" t="s">
        <v>754</v>
      </c>
      <c r="B357" s="85" t="s">
        <v>755</v>
      </c>
      <c r="C357" s="86" t="s">
        <v>754</v>
      </c>
      <c r="D357" s="83">
        <v>0</v>
      </c>
      <c r="E357" s="83">
        <v>0</v>
      </c>
      <c r="F357" s="87" t="str">
        <f t="shared" si="6"/>
        <v>-</v>
      </c>
    </row>
    <row r="358" spans="1:6" s="21" customFormat="1" ht="12.75" customHeight="1" x14ac:dyDescent="0.2">
      <c r="A358" s="84" t="s">
        <v>756</v>
      </c>
      <c r="B358" s="85" t="s">
        <v>757</v>
      </c>
      <c r="C358" s="86" t="s">
        <v>756</v>
      </c>
      <c r="D358" s="106">
        <f>D359</f>
        <v>0</v>
      </c>
      <c r="E358" s="106">
        <f>E359</f>
        <v>0</v>
      </c>
      <c r="F358" s="87" t="str">
        <f t="shared" si="6"/>
        <v>-</v>
      </c>
    </row>
    <row r="359" spans="1:6" s="21" customFormat="1" ht="12.75" customHeight="1" x14ac:dyDescent="0.2">
      <c r="A359" s="84" t="s">
        <v>758</v>
      </c>
      <c r="B359" s="85" t="s">
        <v>759</v>
      </c>
      <c r="C359" s="86" t="s">
        <v>758</v>
      </c>
      <c r="D359" s="83">
        <v>0</v>
      </c>
      <c r="E359" s="83">
        <v>0</v>
      </c>
      <c r="F359" s="87" t="str">
        <f t="shared" si="6"/>
        <v>-</v>
      </c>
    </row>
    <row r="360" spans="1:6" s="21" customFormat="1" ht="12.75" customHeight="1" x14ac:dyDescent="0.2">
      <c r="A360" s="84" t="s">
        <v>760</v>
      </c>
      <c r="B360" s="85" t="s">
        <v>761</v>
      </c>
      <c r="C360" s="86" t="s">
        <v>760</v>
      </c>
      <c r="D360" s="106">
        <f>D361+D373+D406+D410+D412</f>
        <v>18210.03</v>
      </c>
      <c r="E360" s="106">
        <f>E361+E373+E406+E410+E412</f>
        <v>20745.760000000002</v>
      </c>
      <c r="F360" s="87">
        <f t="shared" si="6"/>
        <v>113.92490841585656</v>
      </c>
    </row>
    <row r="361" spans="1:6" s="21" customFormat="1" ht="12.75" customHeight="1" x14ac:dyDescent="0.2">
      <c r="A361" s="84" t="s">
        <v>762</v>
      </c>
      <c r="B361" s="85" t="s">
        <v>763</v>
      </c>
      <c r="C361" s="86" t="s">
        <v>762</v>
      </c>
      <c r="D361" s="106">
        <f>D362+D366</f>
        <v>0</v>
      </c>
      <c r="E361" s="106">
        <f>E362+E366</f>
        <v>0</v>
      </c>
      <c r="F361" s="87" t="str">
        <f t="shared" si="6"/>
        <v>-</v>
      </c>
    </row>
    <row r="362" spans="1:6" s="21" customFormat="1" ht="12.75" customHeight="1" x14ac:dyDescent="0.2">
      <c r="A362" s="84" t="s">
        <v>764</v>
      </c>
      <c r="B362" s="85" t="s">
        <v>765</v>
      </c>
      <c r="C362" s="86" t="s">
        <v>764</v>
      </c>
      <c r="D362" s="106">
        <f>SUM(D363:D365)</f>
        <v>0</v>
      </c>
      <c r="E362" s="106">
        <f>SUM(E363:E365)</f>
        <v>0</v>
      </c>
      <c r="F362" s="87" t="str">
        <f t="shared" si="6"/>
        <v>-</v>
      </c>
    </row>
    <row r="363" spans="1:6" s="21" customFormat="1" ht="12.75" customHeight="1" x14ac:dyDescent="0.2">
      <c r="A363" s="84" t="s">
        <v>766</v>
      </c>
      <c r="B363" s="85" t="s">
        <v>663</v>
      </c>
      <c r="C363" s="86" t="s">
        <v>766</v>
      </c>
      <c r="D363" s="83">
        <v>0</v>
      </c>
      <c r="E363" s="83">
        <v>0</v>
      </c>
      <c r="F363" s="87" t="str">
        <f t="shared" si="6"/>
        <v>-</v>
      </c>
    </row>
    <row r="364" spans="1:6" s="21" customFormat="1" ht="12.75" customHeight="1" x14ac:dyDescent="0.2">
      <c r="A364" s="84" t="s">
        <v>767</v>
      </c>
      <c r="B364" s="85" t="s">
        <v>665</v>
      </c>
      <c r="C364" s="86" t="s">
        <v>767</v>
      </c>
      <c r="D364" s="83">
        <v>0</v>
      </c>
      <c r="E364" s="83">
        <v>0</v>
      </c>
      <c r="F364" s="87" t="str">
        <f t="shared" si="6"/>
        <v>-</v>
      </c>
    </row>
    <row r="365" spans="1:6" s="21" customFormat="1" ht="12.75" customHeight="1" x14ac:dyDescent="0.2">
      <c r="A365" s="84" t="s">
        <v>768</v>
      </c>
      <c r="B365" s="85" t="s">
        <v>769</v>
      </c>
      <c r="C365" s="86" t="s">
        <v>768</v>
      </c>
      <c r="D365" s="83">
        <v>0</v>
      </c>
      <c r="E365" s="83">
        <v>0</v>
      </c>
      <c r="F365" s="87" t="str">
        <f t="shared" si="6"/>
        <v>-</v>
      </c>
    </row>
    <row r="366" spans="1:6" s="21" customFormat="1" ht="12.75" customHeight="1" x14ac:dyDescent="0.2">
      <c r="A366" s="84" t="s">
        <v>770</v>
      </c>
      <c r="B366" s="85" t="s">
        <v>771</v>
      </c>
      <c r="C366" s="86" t="s">
        <v>770</v>
      </c>
      <c r="D366" s="106">
        <f>SUM(D367:D372)</f>
        <v>0</v>
      </c>
      <c r="E366" s="106">
        <f>SUM(E367:E372)</f>
        <v>0</v>
      </c>
      <c r="F366" s="87" t="str">
        <f t="shared" si="6"/>
        <v>-</v>
      </c>
    </row>
    <row r="367" spans="1:6" s="21" customFormat="1" ht="12.75" customHeight="1" x14ac:dyDescent="0.2">
      <c r="A367" s="84" t="s">
        <v>772</v>
      </c>
      <c r="B367" s="85" t="s">
        <v>671</v>
      </c>
      <c r="C367" s="86" t="s">
        <v>772</v>
      </c>
      <c r="D367" s="83">
        <v>0</v>
      </c>
      <c r="E367" s="83">
        <v>0</v>
      </c>
      <c r="F367" s="87" t="str">
        <f t="shared" si="6"/>
        <v>-</v>
      </c>
    </row>
    <row r="368" spans="1:6" s="21" customFormat="1" ht="12.75" customHeight="1" x14ac:dyDescent="0.2">
      <c r="A368" s="84" t="s">
        <v>773</v>
      </c>
      <c r="B368" s="85" t="s">
        <v>673</v>
      </c>
      <c r="C368" s="86" t="s">
        <v>773</v>
      </c>
      <c r="D368" s="83">
        <v>0</v>
      </c>
      <c r="E368" s="83">
        <v>0</v>
      </c>
      <c r="F368" s="87" t="str">
        <f t="shared" si="6"/>
        <v>-</v>
      </c>
    </row>
    <row r="369" spans="1:6" s="21" customFormat="1" ht="12.75" customHeight="1" x14ac:dyDescent="0.2">
      <c r="A369" s="84" t="s">
        <v>774</v>
      </c>
      <c r="B369" s="85" t="s">
        <v>675</v>
      </c>
      <c r="C369" s="86" t="s">
        <v>774</v>
      </c>
      <c r="D369" s="83">
        <v>0</v>
      </c>
      <c r="E369" s="83">
        <v>0</v>
      </c>
      <c r="F369" s="87" t="str">
        <f t="shared" si="6"/>
        <v>-</v>
      </c>
    </row>
    <row r="370" spans="1:6" s="21" customFormat="1" ht="12.75" customHeight="1" x14ac:dyDescent="0.2">
      <c r="A370" s="84" t="s">
        <v>775</v>
      </c>
      <c r="B370" s="85" t="s">
        <v>677</v>
      </c>
      <c r="C370" s="86" t="s">
        <v>775</v>
      </c>
      <c r="D370" s="83">
        <v>0</v>
      </c>
      <c r="E370" s="83">
        <v>0</v>
      </c>
      <c r="F370" s="87" t="str">
        <f t="shared" si="6"/>
        <v>-</v>
      </c>
    </row>
    <row r="371" spans="1:6" s="21" customFormat="1" ht="12.75" customHeight="1" x14ac:dyDescent="0.2">
      <c r="A371" s="84" t="s">
        <v>776</v>
      </c>
      <c r="B371" s="85" t="s">
        <v>679</v>
      </c>
      <c r="C371" s="86" t="s">
        <v>776</v>
      </c>
      <c r="D371" s="83">
        <v>0</v>
      </c>
      <c r="E371" s="83">
        <v>0</v>
      </c>
      <c r="F371" s="87" t="str">
        <f t="shared" si="6"/>
        <v>-</v>
      </c>
    </row>
    <row r="372" spans="1:6" s="21" customFormat="1" ht="12.75" customHeight="1" x14ac:dyDescent="0.2">
      <c r="A372" s="84" t="s">
        <v>777</v>
      </c>
      <c r="B372" s="85"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6">
        <f>D374+D379+D388+D393+D398+D401</f>
        <v>18210.03</v>
      </c>
      <c r="E373" s="106">
        <f>E374+E379+E388+E393+E398+E401</f>
        <v>20745.760000000002</v>
      </c>
      <c r="F373" s="87">
        <f t="shared" si="7"/>
        <v>113.92490841585656</v>
      </c>
    </row>
    <row r="374" spans="1:6" s="21" customFormat="1" ht="12.75" customHeight="1" x14ac:dyDescent="0.2">
      <c r="A374" s="84" t="s">
        <v>780</v>
      </c>
      <c r="B374" s="85" t="s">
        <v>781</v>
      </c>
      <c r="C374" s="86" t="s">
        <v>780</v>
      </c>
      <c r="D374" s="106">
        <f>SUM(D375:D378)</f>
        <v>0</v>
      </c>
      <c r="E374" s="106">
        <f>SUM(E375:E378)</f>
        <v>0</v>
      </c>
      <c r="F374" s="87" t="str">
        <f t="shared" si="7"/>
        <v>-</v>
      </c>
    </row>
    <row r="375" spans="1:6" s="21" customFormat="1" ht="12.75" customHeight="1" x14ac:dyDescent="0.2">
      <c r="A375" s="84" t="s">
        <v>782</v>
      </c>
      <c r="B375" s="85" t="s">
        <v>687</v>
      </c>
      <c r="C375" s="86" t="s">
        <v>782</v>
      </c>
      <c r="D375" s="83">
        <v>0</v>
      </c>
      <c r="E375" s="83">
        <v>0</v>
      </c>
      <c r="F375" s="87" t="str">
        <f t="shared" si="7"/>
        <v>-</v>
      </c>
    </row>
    <row r="376" spans="1:6" s="21" customFormat="1" ht="12.75" customHeight="1" x14ac:dyDescent="0.2">
      <c r="A376" s="84" t="s">
        <v>783</v>
      </c>
      <c r="B376" s="85" t="s">
        <v>689</v>
      </c>
      <c r="C376" s="86" t="s">
        <v>783</v>
      </c>
      <c r="D376" s="83">
        <v>0</v>
      </c>
      <c r="E376" s="83">
        <v>0</v>
      </c>
      <c r="F376" s="87" t="str">
        <f t="shared" si="7"/>
        <v>-</v>
      </c>
    </row>
    <row r="377" spans="1:6" s="21" customFormat="1" ht="12.75" customHeight="1" x14ac:dyDescent="0.2">
      <c r="A377" s="84" t="s">
        <v>784</v>
      </c>
      <c r="B377" s="85" t="s">
        <v>691</v>
      </c>
      <c r="C377" s="86" t="s">
        <v>784</v>
      </c>
      <c r="D377" s="83">
        <v>0</v>
      </c>
      <c r="E377" s="83">
        <v>0</v>
      </c>
      <c r="F377" s="87" t="str">
        <f t="shared" si="7"/>
        <v>-</v>
      </c>
    </row>
    <row r="378" spans="1:6" s="21" customFormat="1" ht="12.75" customHeight="1" x14ac:dyDescent="0.2">
      <c r="A378" s="84" t="s">
        <v>785</v>
      </c>
      <c r="B378" s="85" t="s">
        <v>693</v>
      </c>
      <c r="C378" s="86" t="s">
        <v>785</v>
      </c>
      <c r="D378" s="83">
        <v>0</v>
      </c>
      <c r="E378" s="83">
        <v>0</v>
      </c>
      <c r="F378" s="87" t="str">
        <f t="shared" si="7"/>
        <v>-</v>
      </c>
    </row>
    <row r="379" spans="1:6" s="21" customFormat="1" ht="12.75" customHeight="1" x14ac:dyDescent="0.2">
      <c r="A379" s="84" t="s">
        <v>786</v>
      </c>
      <c r="B379" s="85" t="s">
        <v>787</v>
      </c>
      <c r="C379" s="86" t="s">
        <v>786</v>
      </c>
      <c r="D379" s="106">
        <f>SUM(D380:D387)</f>
        <v>18210.03</v>
      </c>
      <c r="E379" s="106">
        <f>SUM(E380:E387)</f>
        <v>20745.760000000002</v>
      </c>
      <c r="F379" s="87">
        <f t="shared" si="7"/>
        <v>113.92490841585656</v>
      </c>
    </row>
    <row r="380" spans="1:6" s="21" customFormat="1" ht="12.75" customHeight="1" x14ac:dyDescent="0.2">
      <c r="A380" s="84" t="s">
        <v>788</v>
      </c>
      <c r="B380" s="85" t="s">
        <v>697</v>
      </c>
      <c r="C380" s="86" t="s">
        <v>788</v>
      </c>
      <c r="D380" s="83">
        <v>7375.62</v>
      </c>
      <c r="E380" s="83">
        <v>3924.64</v>
      </c>
      <c r="F380" s="87">
        <f t="shared" si="7"/>
        <v>53.210984296913345</v>
      </c>
    </row>
    <row r="381" spans="1:6" s="21" customFormat="1" ht="12.75" customHeight="1" x14ac:dyDescent="0.2">
      <c r="A381" s="84" t="s">
        <v>789</v>
      </c>
      <c r="B381" s="85" t="s">
        <v>790</v>
      </c>
      <c r="C381" s="86" t="s">
        <v>789</v>
      </c>
      <c r="D381" s="83">
        <v>0</v>
      </c>
      <c r="E381" s="83">
        <v>0</v>
      </c>
      <c r="F381" s="87" t="str">
        <f t="shared" si="7"/>
        <v>-</v>
      </c>
    </row>
    <row r="382" spans="1:6" s="21" customFormat="1" ht="12.75" customHeight="1" x14ac:dyDescent="0.2">
      <c r="A382" s="84" t="s">
        <v>791</v>
      </c>
      <c r="B382" s="85" t="s">
        <v>701</v>
      </c>
      <c r="C382" s="86" t="s">
        <v>791</v>
      </c>
      <c r="D382" s="83">
        <v>0</v>
      </c>
      <c r="E382" s="83">
        <v>0</v>
      </c>
      <c r="F382" s="87" t="str">
        <f t="shared" si="7"/>
        <v>-</v>
      </c>
    </row>
    <row r="383" spans="1:6" s="21" customFormat="1" ht="12.75" customHeight="1" x14ac:dyDescent="0.2">
      <c r="A383" s="84" t="s">
        <v>792</v>
      </c>
      <c r="B383" s="85" t="s">
        <v>703</v>
      </c>
      <c r="C383" s="86" t="s">
        <v>792</v>
      </c>
      <c r="D383" s="83">
        <v>0</v>
      </c>
      <c r="E383" s="83">
        <v>0</v>
      </c>
      <c r="F383" s="87" t="str">
        <f t="shared" si="7"/>
        <v>-</v>
      </c>
    </row>
    <row r="384" spans="1:6" s="21" customFormat="1" ht="12.75" customHeight="1" x14ac:dyDescent="0.2">
      <c r="A384" s="109" t="s">
        <v>793</v>
      </c>
      <c r="B384" s="107" t="s">
        <v>705</v>
      </c>
      <c r="C384" s="110" t="s">
        <v>793</v>
      </c>
      <c r="D384" s="111">
        <v>1510.2</v>
      </c>
      <c r="E384" s="111">
        <v>3457.44</v>
      </c>
      <c r="F384" s="112">
        <f t="shared" si="7"/>
        <v>228.93921334922527</v>
      </c>
    </row>
    <row r="385" spans="1:6" s="21" customFormat="1" ht="12.75" customHeight="1" x14ac:dyDescent="0.2">
      <c r="A385" s="84" t="s">
        <v>794</v>
      </c>
      <c r="B385" s="85" t="s">
        <v>707</v>
      </c>
      <c r="C385" s="86" t="s">
        <v>794</v>
      </c>
      <c r="D385" s="83">
        <v>0</v>
      </c>
      <c r="E385" s="83">
        <v>1738.43</v>
      </c>
      <c r="F385" s="87" t="str">
        <f t="shared" si="7"/>
        <v>-</v>
      </c>
    </row>
    <row r="386" spans="1:6" s="21" customFormat="1" ht="12.75" customHeight="1" x14ac:dyDescent="0.2">
      <c r="A386" s="84" t="s">
        <v>795</v>
      </c>
      <c r="B386" s="108" t="s">
        <v>709</v>
      </c>
      <c r="C386" s="86" t="s">
        <v>795</v>
      </c>
      <c r="D386" s="83">
        <v>9324.2099999999991</v>
      </c>
      <c r="E386" s="83">
        <v>11625.25</v>
      </c>
      <c r="F386" s="87">
        <f t="shared" si="7"/>
        <v>124.67812286510065</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85" t="s">
        <v>798</v>
      </c>
      <c r="C388" s="86" t="s">
        <v>797</v>
      </c>
      <c r="D388" s="106">
        <f>SUM(D389:D392)</f>
        <v>0</v>
      </c>
      <c r="E388" s="106">
        <f>SUM(E389:E392)</f>
        <v>0</v>
      </c>
      <c r="F388" s="87" t="str">
        <f t="shared" si="7"/>
        <v>-</v>
      </c>
    </row>
    <row r="389" spans="1:6" s="21" customFormat="1" ht="12.75" customHeight="1" x14ac:dyDescent="0.2">
      <c r="A389" s="84" t="s">
        <v>799</v>
      </c>
      <c r="B389" s="85" t="s">
        <v>715</v>
      </c>
      <c r="C389" s="86" t="s">
        <v>799</v>
      </c>
      <c r="D389" s="83">
        <v>0</v>
      </c>
      <c r="E389" s="83">
        <v>0</v>
      </c>
      <c r="F389" s="87" t="str">
        <f t="shared" si="7"/>
        <v>-</v>
      </c>
    </row>
    <row r="390" spans="1:6" s="21" customFormat="1" ht="12.75" customHeight="1" x14ac:dyDescent="0.2">
      <c r="A390" s="84" t="s">
        <v>800</v>
      </c>
      <c r="B390" s="85" t="s">
        <v>717</v>
      </c>
      <c r="C390" s="86" t="s">
        <v>800</v>
      </c>
      <c r="D390" s="83">
        <v>0</v>
      </c>
      <c r="E390" s="83">
        <v>0</v>
      </c>
      <c r="F390" s="87" t="str">
        <f t="shared" si="7"/>
        <v>-</v>
      </c>
    </row>
    <row r="391" spans="1:6" s="21" customFormat="1" ht="12.75" customHeight="1" x14ac:dyDescent="0.2">
      <c r="A391" s="84" t="s">
        <v>801</v>
      </c>
      <c r="B391" s="85"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85" t="s">
        <v>804</v>
      </c>
      <c r="C393" s="86" t="s">
        <v>803</v>
      </c>
      <c r="D393" s="106">
        <f>SUM(D394:D397)</f>
        <v>0</v>
      </c>
      <c r="E393" s="106">
        <f>SUM(E394:E397)</f>
        <v>0</v>
      </c>
      <c r="F393" s="87" t="str">
        <f t="shared" si="7"/>
        <v>-</v>
      </c>
    </row>
    <row r="394" spans="1:6" s="21" customFormat="1" ht="12.75" customHeight="1" x14ac:dyDescent="0.2">
      <c r="A394" s="84" t="s">
        <v>805</v>
      </c>
      <c r="B394" s="85" t="s">
        <v>806</v>
      </c>
      <c r="C394" s="86" t="s">
        <v>805</v>
      </c>
      <c r="D394" s="83">
        <v>0</v>
      </c>
      <c r="E394" s="83">
        <v>0</v>
      </c>
      <c r="F394" s="87" t="str">
        <f t="shared" si="7"/>
        <v>-</v>
      </c>
    </row>
    <row r="395" spans="1:6" s="21" customFormat="1" ht="12.75" customHeight="1" x14ac:dyDescent="0.2">
      <c r="A395" s="84" t="s">
        <v>807</v>
      </c>
      <c r="B395" s="85" t="s">
        <v>727</v>
      </c>
      <c r="C395" s="86" t="s">
        <v>807</v>
      </c>
      <c r="D395" s="83">
        <v>0</v>
      </c>
      <c r="E395" s="83">
        <v>0</v>
      </c>
      <c r="F395" s="87" t="str">
        <f t="shared" si="7"/>
        <v>-</v>
      </c>
    </row>
    <row r="396" spans="1:6" s="21" customFormat="1" ht="12.75" customHeight="1" x14ac:dyDescent="0.2">
      <c r="A396" s="84" t="s">
        <v>808</v>
      </c>
      <c r="B396" s="85" t="s">
        <v>729</v>
      </c>
      <c r="C396" s="86" t="s">
        <v>808</v>
      </c>
      <c r="D396" s="83">
        <v>0</v>
      </c>
      <c r="E396" s="83">
        <v>0</v>
      </c>
      <c r="F396" s="87" t="str">
        <f t="shared" si="7"/>
        <v>-</v>
      </c>
    </row>
    <row r="397" spans="1:6" s="21" customFormat="1" ht="12.75" customHeight="1" x14ac:dyDescent="0.2">
      <c r="A397" s="84" t="s">
        <v>809</v>
      </c>
      <c r="B397" s="85" t="s">
        <v>731</v>
      </c>
      <c r="C397" s="86" t="s">
        <v>809</v>
      </c>
      <c r="D397" s="83">
        <v>0</v>
      </c>
      <c r="E397" s="83">
        <v>0</v>
      </c>
      <c r="F397" s="87" t="str">
        <f t="shared" si="7"/>
        <v>-</v>
      </c>
    </row>
    <row r="398" spans="1:6" s="21" customFormat="1" ht="12.75" customHeight="1" x14ac:dyDescent="0.2">
      <c r="A398" s="84" t="s">
        <v>810</v>
      </c>
      <c r="B398" s="85" t="s">
        <v>811</v>
      </c>
      <c r="C398" s="86" t="s">
        <v>810</v>
      </c>
      <c r="D398" s="106">
        <f>SUM(D399:D400)</f>
        <v>0</v>
      </c>
      <c r="E398" s="106">
        <f>SUM(E399:E400)</f>
        <v>0</v>
      </c>
      <c r="F398" s="87" t="str">
        <f t="shared" si="7"/>
        <v>-</v>
      </c>
    </row>
    <row r="399" spans="1:6" s="21" customFormat="1" ht="12.75" customHeight="1" x14ac:dyDescent="0.2">
      <c r="A399" s="84" t="s">
        <v>812</v>
      </c>
      <c r="B399" s="85" t="s">
        <v>813</v>
      </c>
      <c r="C399" s="86" t="s">
        <v>812</v>
      </c>
      <c r="D399" s="83">
        <v>0</v>
      </c>
      <c r="E399" s="83">
        <v>0</v>
      </c>
      <c r="F399" s="87" t="str">
        <f t="shared" si="7"/>
        <v>-</v>
      </c>
    </row>
    <row r="400" spans="1:6" s="21" customFormat="1" ht="12.75" customHeight="1" x14ac:dyDescent="0.2">
      <c r="A400" s="84" t="s">
        <v>814</v>
      </c>
      <c r="B400" s="85" t="s">
        <v>737</v>
      </c>
      <c r="C400" s="86" t="s">
        <v>814</v>
      </c>
      <c r="D400" s="83">
        <v>0</v>
      </c>
      <c r="E400" s="83">
        <v>0</v>
      </c>
      <c r="F400" s="87" t="str">
        <f t="shared" si="7"/>
        <v>-</v>
      </c>
    </row>
    <row r="401" spans="1:6" s="21" customFormat="1" ht="12.75" customHeight="1" x14ac:dyDescent="0.2">
      <c r="A401" s="84" t="s">
        <v>815</v>
      </c>
      <c r="B401" s="85" t="s">
        <v>816</v>
      </c>
      <c r="C401" s="86" t="s">
        <v>815</v>
      </c>
      <c r="D401" s="106">
        <f>SUM(D402:D405)</f>
        <v>0</v>
      </c>
      <c r="E401" s="106">
        <f>SUM(E402:E405)</f>
        <v>0</v>
      </c>
      <c r="F401" s="87" t="str">
        <f t="shared" si="7"/>
        <v>-</v>
      </c>
    </row>
    <row r="402" spans="1:6" s="21" customFormat="1" ht="12.75" customHeight="1" x14ac:dyDescent="0.2">
      <c r="A402" s="84" t="s">
        <v>817</v>
      </c>
      <c r="B402" s="85" t="s">
        <v>741</v>
      </c>
      <c r="C402" s="86" t="s">
        <v>817</v>
      </c>
      <c r="D402" s="83">
        <v>0</v>
      </c>
      <c r="E402" s="83">
        <v>0</v>
      </c>
      <c r="F402" s="87" t="str">
        <f t="shared" si="7"/>
        <v>-</v>
      </c>
    </row>
    <row r="403" spans="1:6" s="21" customFormat="1" ht="12.75" customHeight="1" x14ac:dyDescent="0.2">
      <c r="A403" s="84" t="s">
        <v>818</v>
      </c>
      <c r="B403" s="85" t="s">
        <v>743</v>
      </c>
      <c r="C403" s="86" t="s">
        <v>818</v>
      </c>
      <c r="D403" s="83">
        <v>0</v>
      </c>
      <c r="E403" s="83">
        <v>0</v>
      </c>
      <c r="F403" s="87" t="str">
        <f t="shared" si="7"/>
        <v>-</v>
      </c>
    </row>
    <row r="404" spans="1:6" s="21" customFormat="1" ht="12.75" customHeight="1" x14ac:dyDescent="0.2">
      <c r="A404" s="84" t="s">
        <v>819</v>
      </c>
      <c r="B404" s="85" t="s">
        <v>745</v>
      </c>
      <c r="C404" s="86" t="s">
        <v>819</v>
      </c>
      <c r="D404" s="83">
        <v>0</v>
      </c>
      <c r="E404" s="83">
        <v>0</v>
      </c>
      <c r="F404" s="87" t="str">
        <f t="shared" ref="F404:F428" si="8">IF(D404&lt;&gt;0,IF(E404/D404&gt;=100,"&gt;&gt;100",E404/D404*100),"-")</f>
        <v>-</v>
      </c>
    </row>
    <row r="405" spans="1:6" s="21" customFormat="1" ht="12.75" customHeight="1" x14ac:dyDescent="0.2">
      <c r="A405" s="84" t="s">
        <v>820</v>
      </c>
      <c r="B405" s="85" t="s">
        <v>747</v>
      </c>
      <c r="C405" s="86" t="s">
        <v>820</v>
      </c>
      <c r="D405" s="83">
        <v>0</v>
      </c>
      <c r="E405" s="83">
        <v>0</v>
      </c>
      <c r="F405" s="87" t="str">
        <f t="shared" si="8"/>
        <v>-</v>
      </c>
    </row>
    <row r="406" spans="1:6" s="21" customFormat="1" ht="24" customHeight="1" x14ac:dyDescent="0.2">
      <c r="A406" s="84" t="s">
        <v>821</v>
      </c>
      <c r="B406" s="85" t="s">
        <v>822</v>
      </c>
      <c r="C406" s="86" t="s">
        <v>821</v>
      </c>
      <c r="D406" s="106">
        <f>D407</f>
        <v>0</v>
      </c>
      <c r="E406" s="106">
        <f>E407</f>
        <v>0</v>
      </c>
      <c r="F406" s="87" t="str">
        <f t="shared" si="8"/>
        <v>-</v>
      </c>
    </row>
    <row r="407" spans="1:6" s="21" customFormat="1" ht="12.75" customHeight="1" x14ac:dyDescent="0.2">
      <c r="A407" s="84" t="s">
        <v>823</v>
      </c>
      <c r="B407" s="85" t="s">
        <v>824</v>
      </c>
      <c r="C407" s="86" t="s">
        <v>823</v>
      </c>
      <c r="D407" s="106">
        <f>SUM(D408:D409)</f>
        <v>0</v>
      </c>
      <c r="E407" s="106">
        <f>SUM(E408:E409)</f>
        <v>0</v>
      </c>
      <c r="F407" s="87" t="str">
        <f t="shared" si="8"/>
        <v>-</v>
      </c>
    </row>
    <row r="408" spans="1:6" s="21" customFormat="1" ht="12.75" customHeight="1" x14ac:dyDescent="0.2">
      <c r="A408" s="84" t="s">
        <v>825</v>
      </c>
      <c r="B408" s="85" t="s">
        <v>753</v>
      </c>
      <c r="C408" s="86" t="s">
        <v>825</v>
      </c>
      <c r="D408" s="83">
        <v>0</v>
      </c>
      <c r="E408" s="83">
        <v>0</v>
      </c>
      <c r="F408" s="87" t="str">
        <f t="shared" si="8"/>
        <v>-</v>
      </c>
    </row>
    <row r="409" spans="1:6" s="21" customFormat="1" ht="12.75" customHeight="1" x14ac:dyDescent="0.2">
      <c r="A409" s="84" t="s">
        <v>826</v>
      </c>
      <c r="B409" s="85" t="s">
        <v>755</v>
      </c>
      <c r="C409" s="86" t="s">
        <v>826</v>
      </c>
      <c r="D409" s="83">
        <v>0</v>
      </c>
      <c r="E409" s="83">
        <v>0</v>
      </c>
      <c r="F409" s="87" t="str">
        <f t="shared" si="8"/>
        <v>-</v>
      </c>
    </row>
    <row r="410" spans="1:6" s="21" customFormat="1" ht="12.75" customHeight="1" x14ac:dyDescent="0.2">
      <c r="A410" s="84" t="s">
        <v>827</v>
      </c>
      <c r="B410" s="85" t="s">
        <v>828</v>
      </c>
      <c r="C410" s="86" t="s">
        <v>827</v>
      </c>
      <c r="D410" s="106">
        <f>D411</f>
        <v>0</v>
      </c>
      <c r="E410" s="106">
        <f>E411</f>
        <v>0</v>
      </c>
      <c r="F410" s="87" t="str">
        <f t="shared" si="8"/>
        <v>-</v>
      </c>
    </row>
    <row r="411" spans="1:6" s="21" customFormat="1" ht="12.75" customHeight="1" x14ac:dyDescent="0.2">
      <c r="A411" s="84" t="s">
        <v>829</v>
      </c>
      <c r="B411" s="85" t="s">
        <v>830</v>
      </c>
      <c r="C411" s="86" t="s">
        <v>829</v>
      </c>
      <c r="D411" s="83">
        <v>0</v>
      </c>
      <c r="E411" s="83">
        <v>0</v>
      </c>
      <c r="F411" s="87" t="str">
        <f t="shared" si="8"/>
        <v>-</v>
      </c>
    </row>
    <row r="412" spans="1:6" s="21" customFormat="1" ht="12.75" customHeight="1" x14ac:dyDescent="0.2">
      <c r="A412" s="84" t="s">
        <v>831</v>
      </c>
      <c r="B412" s="85" t="s">
        <v>832</v>
      </c>
      <c r="C412" s="86" t="s">
        <v>831</v>
      </c>
      <c r="D412" s="106">
        <f>SUM(D413:D416)</f>
        <v>0</v>
      </c>
      <c r="E412" s="106">
        <f>SUM(E413:E416)</f>
        <v>0</v>
      </c>
      <c r="F412" s="87" t="str">
        <f t="shared" si="8"/>
        <v>-</v>
      </c>
    </row>
    <row r="413" spans="1:6" s="21" customFormat="1" ht="12.75" customHeight="1" x14ac:dyDescent="0.2">
      <c r="A413" s="84" t="s">
        <v>833</v>
      </c>
      <c r="B413" s="85" t="s">
        <v>834</v>
      </c>
      <c r="C413" s="86" t="s">
        <v>833</v>
      </c>
      <c r="D413" s="83">
        <v>0</v>
      </c>
      <c r="E413" s="83">
        <v>0</v>
      </c>
      <c r="F413" s="87" t="str">
        <f t="shared" si="8"/>
        <v>-</v>
      </c>
    </row>
    <row r="414" spans="1:6" s="21" customFormat="1" ht="12.75" customHeight="1" x14ac:dyDescent="0.2">
      <c r="A414" s="84" t="s">
        <v>835</v>
      </c>
      <c r="B414" s="85" t="s">
        <v>836</v>
      </c>
      <c r="C414" s="86" t="s">
        <v>835</v>
      </c>
      <c r="D414" s="83">
        <v>0</v>
      </c>
      <c r="E414" s="83">
        <v>0</v>
      </c>
      <c r="F414" s="87" t="str">
        <f t="shared" si="8"/>
        <v>-</v>
      </c>
    </row>
    <row r="415" spans="1:6" s="21" customFormat="1" ht="12.75" customHeight="1" x14ac:dyDescent="0.2">
      <c r="A415" s="84" t="s">
        <v>837</v>
      </c>
      <c r="B415" s="85" t="s">
        <v>838</v>
      </c>
      <c r="C415" s="86" t="s">
        <v>837</v>
      </c>
      <c r="D415" s="83">
        <v>0</v>
      </c>
      <c r="E415" s="83">
        <v>0</v>
      </c>
      <c r="F415" s="87" t="str">
        <f t="shared" si="8"/>
        <v>-</v>
      </c>
    </row>
    <row r="416" spans="1:6" s="21" customFormat="1" ht="12.75" customHeight="1" x14ac:dyDescent="0.2">
      <c r="A416" s="84" t="s">
        <v>839</v>
      </c>
      <c r="B416" s="85" t="s">
        <v>840</v>
      </c>
      <c r="C416" s="86" t="s">
        <v>839</v>
      </c>
      <c r="D416" s="83">
        <v>0</v>
      </c>
      <c r="E416" s="83">
        <v>0</v>
      </c>
      <c r="F416" s="87" t="str">
        <f t="shared" si="8"/>
        <v>-</v>
      </c>
    </row>
    <row r="417" spans="1:6" s="21" customFormat="1" ht="12.75" customHeight="1" x14ac:dyDescent="0.2">
      <c r="A417" s="84"/>
      <c r="B417" s="85" t="s">
        <v>841</v>
      </c>
      <c r="C417" s="86" t="s">
        <v>842</v>
      </c>
      <c r="D417" s="106">
        <f>IF(D308&gt;=D360,D308-D360,0)</f>
        <v>0</v>
      </c>
      <c r="E417" s="106">
        <f>IF(E308&gt;=E360,E308-E360,0)</f>
        <v>0</v>
      </c>
      <c r="F417" s="87" t="str">
        <f t="shared" si="8"/>
        <v>-</v>
      </c>
    </row>
    <row r="418" spans="1:6" s="21" customFormat="1" ht="12.75" customHeight="1" x14ac:dyDescent="0.2">
      <c r="A418" s="84"/>
      <c r="B418" s="85" t="s">
        <v>843</v>
      </c>
      <c r="C418" s="86" t="s">
        <v>844</v>
      </c>
      <c r="D418" s="106">
        <f>IF(D360&gt;=D308,D360-D308,0)</f>
        <v>18210.03</v>
      </c>
      <c r="E418" s="106">
        <f>IF(E360&gt;=E308,E360-E308,0)</f>
        <v>20745.760000000002</v>
      </c>
      <c r="F418" s="87">
        <f t="shared" si="8"/>
        <v>113.92490841585656</v>
      </c>
    </row>
    <row r="419" spans="1:6" s="21" customFormat="1" ht="12.75" customHeight="1" x14ac:dyDescent="0.2">
      <c r="A419" s="84" t="s">
        <v>845</v>
      </c>
      <c r="B419" s="85" t="s">
        <v>846</v>
      </c>
      <c r="C419" s="86" t="s">
        <v>845</v>
      </c>
      <c r="D419" s="83">
        <v>0</v>
      </c>
      <c r="E419" s="83">
        <v>3370.03</v>
      </c>
      <c r="F419" s="87" t="str">
        <f t="shared" si="8"/>
        <v>-</v>
      </c>
    </row>
    <row r="420" spans="1:6" s="21" customFormat="1" ht="12.75" customHeight="1" x14ac:dyDescent="0.2">
      <c r="A420" s="84" t="s">
        <v>847</v>
      </c>
      <c r="B420" s="85" t="s">
        <v>848</v>
      </c>
      <c r="C420" s="86" t="s">
        <v>847</v>
      </c>
      <c r="D420" s="83">
        <v>2632.17</v>
      </c>
      <c r="E420" s="83">
        <v>0</v>
      </c>
      <c r="F420" s="87">
        <f t="shared" si="8"/>
        <v>0</v>
      </c>
    </row>
    <row r="421" spans="1:6" s="21" customFormat="1" ht="12.75" customHeight="1" x14ac:dyDescent="0.2">
      <c r="A421" s="84" t="s">
        <v>849</v>
      </c>
      <c r="B421" s="85" t="s">
        <v>850</v>
      </c>
      <c r="C421" s="86" t="s">
        <v>849</v>
      </c>
      <c r="D421" s="83">
        <v>0</v>
      </c>
      <c r="E421" s="83">
        <v>0</v>
      </c>
      <c r="F421" s="87" t="str">
        <f t="shared" si="8"/>
        <v>-</v>
      </c>
    </row>
    <row r="422" spans="1:6" s="21" customFormat="1" ht="12.75" customHeight="1" x14ac:dyDescent="0.2">
      <c r="A422" s="84"/>
      <c r="B422" s="85" t="s">
        <v>851</v>
      </c>
      <c r="C422" s="86" t="s">
        <v>852</v>
      </c>
      <c r="D422" s="106">
        <f>D6+D308</f>
        <v>543961.54</v>
      </c>
      <c r="E422" s="106">
        <f>E6+E308</f>
        <v>602210.57000000007</v>
      </c>
      <c r="F422" s="87">
        <f t="shared" si="8"/>
        <v>110.70829934042763</v>
      </c>
    </row>
    <row r="423" spans="1:6" s="21" customFormat="1" ht="12.75" customHeight="1" x14ac:dyDescent="0.2">
      <c r="A423" s="84"/>
      <c r="B423" s="85" t="s">
        <v>853</v>
      </c>
      <c r="C423" s="86" t="s">
        <v>854</v>
      </c>
      <c r="D423" s="106">
        <f>D299+D360</f>
        <v>636845.16</v>
      </c>
      <c r="E423" s="106">
        <f>E299+E360</f>
        <v>606929.04</v>
      </c>
      <c r="F423" s="87">
        <f t="shared" si="8"/>
        <v>95.302449970727579</v>
      </c>
    </row>
    <row r="424" spans="1:6" s="21" customFormat="1" ht="12.75" customHeight="1" x14ac:dyDescent="0.2">
      <c r="A424" s="84"/>
      <c r="B424" s="85" t="s">
        <v>855</v>
      </c>
      <c r="C424" s="86" t="s">
        <v>856</v>
      </c>
      <c r="D424" s="106">
        <f>IF(D422&gt;=D423,D422-D423,0)</f>
        <v>0</v>
      </c>
      <c r="E424" s="106">
        <f>IF(E422&gt;=E423,E422-E423,0)</f>
        <v>0</v>
      </c>
      <c r="F424" s="87" t="str">
        <f t="shared" si="8"/>
        <v>-</v>
      </c>
    </row>
    <row r="425" spans="1:6" s="21" customFormat="1" ht="12.75" customHeight="1" x14ac:dyDescent="0.2">
      <c r="A425" s="84"/>
      <c r="B425" s="85" t="s">
        <v>857</v>
      </c>
      <c r="C425" s="86" t="s">
        <v>858</v>
      </c>
      <c r="D425" s="106">
        <f>IF(D423&gt;=D422,D423-D422,0)</f>
        <v>92883.62</v>
      </c>
      <c r="E425" s="106">
        <f>IF(E423&gt;=E422,E423-E422,0)</f>
        <v>4718.4699999999721</v>
      </c>
      <c r="F425" s="87">
        <f t="shared" si="8"/>
        <v>5.0799807328783828</v>
      </c>
    </row>
    <row r="426" spans="1:6" s="21" customFormat="1" ht="12.75" customHeight="1" x14ac:dyDescent="0.2">
      <c r="A426" s="122" t="s">
        <v>859</v>
      </c>
      <c r="B426" s="108" t="s">
        <v>860</v>
      </c>
      <c r="C426" s="123" t="s">
        <v>861</v>
      </c>
      <c r="D426" s="106">
        <f>IF(D302-D303+D419-D420&gt;=0,D302-D303+D419-D420,0)</f>
        <v>10899.85</v>
      </c>
      <c r="E426" s="106">
        <f>IF(E302-E303+E419-E420&gt;=0,E302-E303+E419-E420,0)</f>
        <v>0</v>
      </c>
      <c r="F426" s="87">
        <f t="shared" si="8"/>
        <v>0</v>
      </c>
    </row>
    <row r="427" spans="1:6" s="21" customFormat="1" ht="12.75" customHeight="1" x14ac:dyDescent="0.2">
      <c r="A427" s="122" t="s">
        <v>859</v>
      </c>
      <c r="B427" s="85" t="s">
        <v>862</v>
      </c>
      <c r="C427" s="123" t="s">
        <v>863</v>
      </c>
      <c r="D427" s="106">
        <f>IF(D303-D302+D420-D419&gt;=0,D303-D302+D420-D419,0)</f>
        <v>0</v>
      </c>
      <c r="E427" s="106">
        <f>IF(E303-E302+E420-E419&gt;=0,E303-E302+E420-E419,0)</f>
        <v>80246.44</v>
      </c>
      <c r="F427" s="87" t="str">
        <f t="shared" si="8"/>
        <v>-</v>
      </c>
    </row>
    <row r="428" spans="1:6" s="21" customFormat="1" ht="24" customHeight="1" x14ac:dyDescent="0.2">
      <c r="A428" s="116" t="s">
        <v>864</v>
      </c>
      <c r="B428" s="117" t="s">
        <v>865</v>
      </c>
      <c r="C428" s="118" t="s">
        <v>866</v>
      </c>
      <c r="D428" s="124">
        <f>D304+D421</f>
        <v>75084.66</v>
      </c>
      <c r="E428" s="124">
        <f>E304+E421</f>
        <v>82798.429999999993</v>
      </c>
      <c r="F428" s="120">
        <f t="shared" si="8"/>
        <v>110.27343001886136</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85" t="s">
        <v>869</v>
      </c>
      <c r="C430" s="86" t="s">
        <v>868</v>
      </c>
      <c r="D430" s="106">
        <f>D431+D466+D479+D491+D522</f>
        <v>0</v>
      </c>
      <c r="E430" s="106">
        <f>E431+E466+E479+E491+E522</f>
        <v>0</v>
      </c>
      <c r="F430" s="87" t="str">
        <f t="shared" ref="F430:F493" si="9">IF(D430&lt;&gt;0,IF(E430/D430&gt;=100,"&gt;&gt;100",E430/D430*100),"-")</f>
        <v>-</v>
      </c>
    </row>
    <row r="431" spans="1:6" s="21" customFormat="1" ht="24" customHeight="1" x14ac:dyDescent="0.2">
      <c r="A431" s="84" t="s">
        <v>870</v>
      </c>
      <c r="B431" s="113" t="s">
        <v>871</v>
      </c>
      <c r="C431" s="86" t="s">
        <v>870</v>
      </c>
      <c r="D431" s="106">
        <f>D432+D437+D440+D444+D445+D452+D457+D465</f>
        <v>0</v>
      </c>
      <c r="E431" s="106">
        <f>E432+E437+E440+E444+E445+E452+E457+E465</f>
        <v>0</v>
      </c>
      <c r="F431" s="87" t="str">
        <f t="shared" si="9"/>
        <v>-</v>
      </c>
    </row>
    <row r="432" spans="1:6" s="21" customFormat="1" ht="24" customHeight="1" x14ac:dyDescent="0.2">
      <c r="A432" s="84" t="s">
        <v>872</v>
      </c>
      <c r="B432" s="85" t="s">
        <v>873</v>
      </c>
      <c r="C432" s="86" t="s">
        <v>872</v>
      </c>
      <c r="D432" s="106">
        <f>SUM(D433:D436)</f>
        <v>0</v>
      </c>
      <c r="E432" s="106">
        <f>SUM(E433:E436)</f>
        <v>0</v>
      </c>
      <c r="F432" s="87" t="str">
        <f t="shared" si="9"/>
        <v>-</v>
      </c>
    </row>
    <row r="433" spans="1:6" s="21" customFormat="1" ht="12.75" customHeight="1" x14ac:dyDescent="0.2">
      <c r="A433" s="84" t="s">
        <v>874</v>
      </c>
      <c r="B433" s="85" t="s">
        <v>875</v>
      </c>
      <c r="C433" s="86" t="s">
        <v>874</v>
      </c>
      <c r="D433" s="83">
        <v>0</v>
      </c>
      <c r="E433" s="83">
        <v>0</v>
      </c>
      <c r="F433" s="87" t="str">
        <f t="shared" si="9"/>
        <v>-</v>
      </c>
    </row>
    <row r="434" spans="1:6" s="21" customFormat="1" ht="12.75" customHeight="1" x14ac:dyDescent="0.2">
      <c r="A434" s="84" t="s">
        <v>876</v>
      </c>
      <c r="B434" s="85" t="s">
        <v>877</v>
      </c>
      <c r="C434" s="86" t="s">
        <v>876</v>
      </c>
      <c r="D434" s="83">
        <v>0</v>
      </c>
      <c r="E434" s="83">
        <v>0</v>
      </c>
      <c r="F434" s="87" t="str">
        <f t="shared" si="9"/>
        <v>-</v>
      </c>
    </row>
    <row r="435" spans="1:6" s="21" customFormat="1" ht="12.75" customHeight="1" x14ac:dyDescent="0.2">
      <c r="A435" s="84" t="s">
        <v>878</v>
      </c>
      <c r="B435" s="85" t="s">
        <v>879</v>
      </c>
      <c r="C435" s="86" t="s">
        <v>878</v>
      </c>
      <c r="D435" s="83">
        <v>0</v>
      </c>
      <c r="E435" s="83">
        <v>0</v>
      </c>
      <c r="F435" s="87" t="str">
        <f t="shared" si="9"/>
        <v>-</v>
      </c>
    </row>
    <row r="436" spans="1:6" s="21" customFormat="1" ht="12.75" customHeight="1" x14ac:dyDescent="0.2">
      <c r="A436" s="84" t="s">
        <v>880</v>
      </c>
      <c r="B436" s="85" t="s">
        <v>881</v>
      </c>
      <c r="C436" s="86" t="s">
        <v>880</v>
      </c>
      <c r="D436" s="83">
        <v>0</v>
      </c>
      <c r="E436" s="83">
        <v>0</v>
      </c>
      <c r="F436" s="87" t="str">
        <f t="shared" si="9"/>
        <v>-</v>
      </c>
    </row>
    <row r="437" spans="1:6" s="21" customFormat="1" ht="24" customHeight="1" x14ac:dyDescent="0.2">
      <c r="A437" s="84" t="s">
        <v>882</v>
      </c>
      <c r="B437" s="85" t="s">
        <v>883</v>
      </c>
      <c r="C437" s="86" t="s">
        <v>882</v>
      </c>
      <c r="D437" s="106">
        <f>SUM(D438:D439)</f>
        <v>0</v>
      </c>
      <c r="E437" s="106">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85" t="s">
        <v>889</v>
      </c>
      <c r="C440" s="86" t="s">
        <v>888</v>
      </c>
      <c r="D440" s="106">
        <f>SUM(D441:D443)</f>
        <v>0</v>
      </c>
      <c r="E440" s="106">
        <f>SUM(E441:E443)</f>
        <v>0</v>
      </c>
      <c r="F440" s="87" t="str">
        <f t="shared" si="9"/>
        <v>-</v>
      </c>
    </row>
    <row r="441" spans="1:6" s="21" customFormat="1" ht="12.75" customHeight="1" x14ac:dyDescent="0.2">
      <c r="A441" s="84" t="s">
        <v>890</v>
      </c>
      <c r="B441" s="85" t="s">
        <v>891</v>
      </c>
      <c r="C441" s="86" t="s">
        <v>890</v>
      </c>
      <c r="D441" s="83">
        <v>0</v>
      </c>
      <c r="E441" s="83">
        <v>0</v>
      </c>
      <c r="F441" s="87" t="str">
        <f t="shared" si="9"/>
        <v>-</v>
      </c>
    </row>
    <row r="442" spans="1:6" s="21" customFormat="1" ht="12.75" customHeight="1" x14ac:dyDescent="0.2">
      <c r="A442" s="84" t="s">
        <v>892</v>
      </c>
      <c r="B442" s="85" t="s">
        <v>893</v>
      </c>
      <c r="C442" s="86" t="s">
        <v>892</v>
      </c>
      <c r="D442" s="83">
        <v>0</v>
      </c>
      <c r="E442" s="83">
        <v>0</v>
      </c>
      <c r="F442" s="87" t="str">
        <f t="shared" si="9"/>
        <v>-</v>
      </c>
    </row>
    <row r="443" spans="1:6" s="21" customFormat="1" ht="12.75" customHeight="1" x14ac:dyDescent="0.2">
      <c r="A443" s="84" t="s">
        <v>894</v>
      </c>
      <c r="B443" s="85"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85" t="s">
        <v>899</v>
      </c>
      <c r="C445" s="86" t="s">
        <v>898</v>
      </c>
      <c r="D445" s="106">
        <f>SUM(D446:D451)</f>
        <v>0</v>
      </c>
      <c r="E445" s="106">
        <f>SUM(E446:E451)</f>
        <v>0</v>
      </c>
      <c r="F445" s="87" t="str">
        <f t="shared" si="9"/>
        <v>-</v>
      </c>
    </row>
    <row r="446" spans="1:6" s="21" customFormat="1" ht="12.75" customHeight="1" x14ac:dyDescent="0.2">
      <c r="A446" s="84" t="s">
        <v>900</v>
      </c>
      <c r="B446" s="85" t="s">
        <v>901</v>
      </c>
      <c r="C446" s="86" t="s">
        <v>900</v>
      </c>
      <c r="D446" s="83">
        <v>0</v>
      </c>
      <c r="E446" s="83">
        <v>0</v>
      </c>
      <c r="F446" s="87" t="str">
        <f t="shared" si="9"/>
        <v>-</v>
      </c>
    </row>
    <row r="447" spans="1:6" s="21" customFormat="1" ht="24" customHeight="1" x14ac:dyDescent="0.2">
      <c r="A447" s="84" t="s">
        <v>902</v>
      </c>
      <c r="B447" s="85" t="s">
        <v>903</v>
      </c>
      <c r="C447" s="86" t="s">
        <v>902</v>
      </c>
      <c r="D447" s="83">
        <v>0</v>
      </c>
      <c r="E447" s="83">
        <v>0</v>
      </c>
      <c r="F447" s="87" t="str">
        <f t="shared" si="9"/>
        <v>-</v>
      </c>
    </row>
    <row r="448" spans="1:6" s="21" customFormat="1" ht="24" customHeight="1" x14ac:dyDescent="0.2">
      <c r="A448" s="84" t="s">
        <v>904</v>
      </c>
      <c r="B448" s="85" t="s">
        <v>905</v>
      </c>
      <c r="C448" s="86" t="s">
        <v>904</v>
      </c>
      <c r="D448" s="83">
        <v>0</v>
      </c>
      <c r="E448" s="83">
        <v>0</v>
      </c>
      <c r="F448" s="87" t="str">
        <f t="shared" si="9"/>
        <v>-</v>
      </c>
    </row>
    <row r="449" spans="1:6" s="21" customFormat="1" ht="12.75" customHeight="1" x14ac:dyDescent="0.2">
      <c r="A449" s="84" t="s">
        <v>906</v>
      </c>
      <c r="B449" s="85" t="s">
        <v>907</v>
      </c>
      <c r="C449" s="86" t="s">
        <v>906</v>
      </c>
      <c r="D449" s="83">
        <v>0</v>
      </c>
      <c r="E449" s="83">
        <v>0</v>
      </c>
      <c r="F449" s="87" t="str">
        <f t="shared" si="9"/>
        <v>-</v>
      </c>
    </row>
    <row r="450" spans="1:6" s="21" customFormat="1" ht="12.75" customHeight="1" x14ac:dyDescent="0.2">
      <c r="A450" s="84" t="s">
        <v>908</v>
      </c>
      <c r="B450" s="85" t="s">
        <v>909</v>
      </c>
      <c r="C450" s="86" t="s">
        <v>908</v>
      </c>
      <c r="D450" s="83">
        <v>0</v>
      </c>
      <c r="E450" s="83">
        <v>0</v>
      </c>
      <c r="F450" s="87" t="str">
        <f t="shared" si="9"/>
        <v>-</v>
      </c>
    </row>
    <row r="451" spans="1:6" s="21" customFormat="1" ht="12.75" customHeight="1" x14ac:dyDescent="0.2">
      <c r="A451" s="84" t="s">
        <v>910</v>
      </c>
      <c r="B451" s="85" t="s">
        <v>911</v>
      </c>
      <c r="C451" s="86" t="s">
        <v>910</v>
      </c>
      <c r="D451" s="83">
        <v>0</v>
      </c>
      <c r="E451" s="83">
        <v>0</v>
      </c>
      <c r="F451" s="87" t="str">
        <f t="shared" si="9"/>
        <v>-</v>
      </c>
    </row>
    <row r="452" spans="1:6" s="21" customFormat="1" ht="24" customHeight="1" x14ac:dyDescent="0.2">
      <c r="A452" s="84" t="s">
        <v>912</v>
      </c>
      <c r="B452" s="85" t="s">
        <v>913</v>
      </c>
      <c r="C452" s="86" t="s">
        <v>912</v>
      </c>
      <c r="D452" s="106">
        <f>SUM(D453:D456)</f>
        <v>0</v>
      </c>
      <c r="E452" s="106">
        <f>SUM(E453:E456)</f>
        <v>0</v>
      </c>
      <c r="F452" s="87" t="str">
        <f t="shared" si="9"/>
        <v>-</v>
      </c>
    </row>
    <row r="453" spans="1:6" s="21" customFormat="1" ht="12.75" customHeight="1" x14ac:dyDescent="0.2">
      <c r="A453" s="84" t="s">
        <v>914</v>
      </c>
      <c r="B453" s="85" t="s">
        <v>915</v>
      </c>
      <c r="C453" s="86" t="s">
        <v>914</v>
      </c>
      <c r="D453" s="83">
        <v>0</v>
      </c>
      <c r="E453" s="83">
        <v>0</v>
      </c>
      <c r="F453" s="87" t="str">
        <f t="shared" si="9"/>
        <v>-</v>
      </c>
    </row>
    <row r="454" spans="1:6" s="21" customFormat="1" ht="12.75" customHeight="1" x14ac:dyDescent="0.2">
      <c r="A454" s="84" t="s">
        <v>916</v>
      </c>
      <c r="B454" s="85" t="s">
        <v>917</v>
      </c>
      <c r="C454" s="86" t="s">
        <v>916</v>
      </c>
      <c r="D454" s="83">
        <v>0</v>
      </c>
      <c r="E454" s="83">
        <v>0</v>
      </c>
      <c r="F454" s="87" t="str">
        <f t="shared" si="9"/>
        <v>-</v>
      </c>
    </row>
    <row r="455" spans="1:6" s="21" customFormat="1" ht="12.75" customHeight="1" x14ac:dyDescent="0.2">
      <c r="A455" s="84" t="s">
        <v>918</v>
      </c>
      <c r="B455" s="85" t="s">
        <v>919</v>
      </c>
      <c r="C455" s="86" t="s">
        <v>918</v>
      </c>
      <c r="D455" s="83">
        <v>0</v>
      </c>
      <c r="E455" s="83">
        <v>0</v>
      </c>
      <c r="F455" s="87" t="str">
        <f t="shared" si="9"/>
        <v>-</v>
      </c>
    </row>
    <row r="456" spans="1:6" s="21" customFormat="1" ht="12.75" customHeight="1" x14ac:dyDescent="0.2">
      <c r="A456" s="84" t="s">
        <v>920</v>
      </c>
      <c r="B456" s="85" t="s">
        <v>921</v>
      </c>
      <c r="C456" s="86" t="s">
        <v>920</v>
      </c>
      <c r="D456" s="83">
        <v>0</v>
      </c>
      <c r="E456" s="83">
        <v>0</v>
      </c>
      <c r="F456" s="87" t="str">
        <f t="shared" si="9"/>
        <v>-</v>
      </c>
    </row>
    <row r="457" spans="1:6" s="21" customFormat="1" ht="12.75" customHeight="1" x14ac:dyDescent="0.2">
      <c r="A457" s="84" t="s">
        <v>922</v>
      </c>
      <c r="B457" s="85" t="s">
        <v>923</v>
      </c>
      <c r="C457" s="86" t="s">
        <v>922</v>
      </c>
      <c r="D457" s="106">
        <f>SUM(D458:D464)</f>
        <v>0</v>
      </c>
      <c r="E457" s="106">
        <f>SUM(E458:E464)</f>
        <v>0</v>
      </c>
      <c r="F457" s="87" t="str">
        <f t="shared" si="9"/>
        <v>-</v>
      </c>
    </row>
    <row r="458" spans="1:6" s="21" customFormat="1" ht="12.75" customHeight="1" x14ac:dyDescent="0.2">
      <c r="A458" s="84" t="s">
        <v>924</v>
      </c>
      <c r="B458" s="85" t="s">
        <v>925</v>
      </c>
      <c r="C458" s="86" t="s">
        <v>924</v>
      </c>
      <c r="D458" s="83">
        <v>0</v>
      </c>
      <c r="E458" s="83">
        <v>0</v>
      </c>
      <c r="F458" s="87" t="str">
        <f t="shared" si="9"/>
        <v>-</v>
      </c>
    </row>
    <row r="459" spans="1:6" s="21" customFormat="1" ht="12.75" customHeight="1" x14ac:dyDescent="0.2">
      <c r="A459" s="84" t="s">
        <v>926</v>
      </c>
      <c r="B459" s="85" t="s">
        <v>927</v>
      </c>
      <c r="C459" s="86" t="s">
        <v>926</v>
      </c>
      <c r="D459" s="83">
        <v>0</v>
      </c>
      <c r="E459" s="83">
        <v>0</v>
      </c>
      <c r="F459" s="87" t="str">
        <f t="shared" si="9"/>
        <v>-</v>
      </c>
    </row>
    <row r="460" spans="1:6" s="21" customFormat="1" ht="12.75" customHeight="1" x14ac:dyDescent="0.2">
      <c r="A460" s="84" t="s">
        <v>928</v>
      </c>
      <c r="B460" s="85" t="s">
        <v>929</v>
      </c>
      <c r="C460" s="86" t="s">
        <v>928</v>
      </c>
      <c r="D460" s="83">
        <v>0</v>
      </c>
      <c r="E460" s="83">
        <v>0</v>
      </c>
      <c r="F460" s="87" t="str">
        <f t="shared" si="9"/>
        <v>-</v>
      </c>
    </row>
    <row r="461" spans="1:6" s="21" customFormat="1" ht="12.75" customHeight="1" x14ac:dyDescent="0.2">
      <c r="A461" s="84" t="s">
        <v>930</v>
      </c>
      <c r="B461" s="85" t="s">
        <v>931</v>
      </c>
      <c r="C461" s="86" t="s">
        <v>930</v>
      </c>
      <c r="D461" s="83">
        <v>0</v>
      </c>
      <c r="E461" s="83">
        <v>0</v>
      </c>
      <c r="F461" s="87" t="str">
        <f t="shared" si="9"/>
        <v>-</v>
      </c>
    </row>
    <row r="462" spans="1:6" s="21" customFormat="1" ht="12.75" customHeight="1" x14ac:dyDescent="0.2">
      <c r="A462" s="84" t="s">
        <v>932</v>
      </c>
      <c r="B462" s="85" t="s">
        <v>933</v>
      </c>
      <c r="C462" s="86" t="s">
        <v>932</v>
      </c>
      <c r="D462" s="83">
        <v>0</v>
      </c>
      <c r="E462" s="83">
        <v>0</v>
      </c>
      <c r="F462" s="87" t="str">
        <f t="shared" si="9"/>
        <v>-</v>
      </c>
    </row>
    <row r="463" spans="1:6" s="21" customFormat="1" ht="24" customHeight="1" x14ac:dyDescent="0.2">
      <c r="A463" s="84" t="s">
        <v>934</v>
      </c>
      <c r="B463" s="85"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7" t="s">
        <v>941</v>
      </c>
      <c r="C466" s="86" t="s">
        <v>940</v>
      </c>
      <c r="D466" s="106">
        <f>D467+D470+D473+D476</f>
        <v>0</v>
      </c>
      <c r="E466" s="106">
        <f>E467+E470+E473+E476</f>
        <v>0</v>
      </c>
      <c r="F466" s="87" t="str">
        <f t="shared" si="9"/>
        <v>-</v>
      </c>
    </row>
    <row r="467" spans="1:6" s="21" customFormat="1" ht="12.75" customHeight="1" x14ac:dyDescent="0.2">
      <c r="A467" s="84" t="s">
        <v>942</v>
      </c>
      <c r="B467" s="85" t="s">
        <v>943</v>
      </c>
      <c r="C467" s="86" t="s">
        <v>942</v>
      </c>
      <c r="D467" s="106">
        <f>SUM(D468:D469)</f>
        <v>0</v>
      </c>
      <c r="E467" s="106">
        <f>SUM(E468:E469)</f>
        <v>0</v>
      </c>
      <c r="F467" s="87" t="str">
        <f t="shared" si="9"/>
        <v>-</v>
      </c>
    </row>
    <row r="468" spans="1:6" s="21" customFormat="1" ht="12.75" customHeight="1" x14ac:dyDescent="0.2">
      <c r="A468" s="84" t="s">
        <v>944</v>
      </c>
      <c r="B468" s="85" t="s">
        <v>945</v>
      </c>
      <c r="C468" s="86" t="s">
        <v>944</v>
      </c>
      <c r="D468" s="83">
        <v>0</v>
      </c>
      <c r="E468" s="83">
        <v>0</v>
      </c>
      <c r="F468" s="87" t="str">
        <f t="shared" si="9"/>
        <v>-</v>
      </c>
    </row>
    <row r="469" spans="1:6" s="21" customFormat="1" ht="12.75" customHeight="1" x14ac:dyDescent="0.2">
      <c r="A469" s="84" t="s">
        <v>946</v>
      </c>
      <c r="B469" s="85" t="s">
        <v>947</v>
      </c>
      <c r="C469" s="86" t="s">
        <v>946</v>
      </c>
      <c r="D469" s="83">
        <v>0</v>
      </c>
      <c r="E469" s="83">
        <v>0</v>
      </c>
      <c r="F469" s="87" t="str">
        <f t="shared" si="9"/>
        <v>-</v>
      </c>
    </row>
    <row r="470" spans="1:6" s="21" customFormat="1" ht="12.75" customHeight="1" x14ac:dyDescent="0.2">
      <c r="A470" s="84" t="s">
        <v>948</v>
      </c>
      <c r="B470" s="85" t="s">
        <v>949</v>
      </c>
      <c r="C470" s="86" t="s">
        <v>948</v>
      </c>
      <c r="D470" s="106">
        <f>SUM(D471:D472)</f>
        <v>0</v>
      </c>
      <c r="E470" s="106">
        <f>SUM(E471:E472)</f>
        <v>0</v>
      </c>
      <c r="F470" s="87" t="str">
        <f t="shared" si="9"/>
        <v>-</v>
      </c>
    </row>
    <row r="471" spans="1:6" s="21" customFormat="1" ht="12.75" customHeight="1" x14ac:dyDescent="0.2">
      <c r="A471" s="84" t="s">
        <v>950</v>
      </c>
      <c r="B471" s="85" t="s">
        <v>951</v>
      </c>
      <c r="C471" s="86" t="s">
        <v>950</v>
      </c>
      <c r="D471" s="83">
        <v>0</v>
      </c>
      <c r="E471" s="83">
        <v>0</v>
      </c>
      <c r="F471" s="87" t="str">
        <f t="shared" si="9"/>
        <v>-</v>
      </c>
    </row>
    <row r="472" spans="1:6" s="21" customFormat="1" ht="12.75" customHeight="1" x14ac:dyDescent="0.2">
      <c r="A472" s="84" t="s">
        <v>952</v>
      </c>
      <c r="B472" s="85" t="s">
        <v>953</v>
      </c>
      <c r="C472" s="86" t="s">
        <v>952</v>
      </c>
      <c r="D472" s="83">
        <v>0</v>
      </c>
      <c r="E472" s="83">
        <v>0</v>
      </c>
      <c r="F472" s="87" t="str">
        <f t="shared" si="9"/>
        <v>-</v>
      </c>
    </row>
    <row r="473" spans="1:6" s="21" customFormat="1" ht="12.75" customHeight="1" x14ac:dyDescent="0.2">
      <c r="A473" s="84" t="s">
        <v>954</v>
      </c>
      <c r="B473" s="85" t="s">
        <v>955</v>
      </c>
      <c r="C473" s="86" t="s">
        <v>954</v>
      </c>
      <c r="D473" s="106">
        <f>SUM(D474:D475)</f>
        <v>0</v>
      </c>
      <c r="E473" s="106">
        <f>SUM(E474:E475)</f>
        <v>0</v>
      </c>
      <c r="F473" s="87" t="str">
        <f t="shared" si="9"/>
        <v>-</v>
      </c>
    </row>
    <row r="474" spans="1:6" s="21" customFormat="1" ht="12.75" customHeight="1" x14ac:dyDescent="0.2">
      <c r="A474" s="84" t="s">
        <v>956</v>
      </c>
      <c r="B474" s="85" t="s">
        <v>957</v>
      </c>
      <c r="C474" s="86" t="s">
        <v>956</v>
      </c>
      <c r="D474" s="83">
        <v>0</v>
      </c>
      <c r="E474" s="83">
        <v>0</v>
      </c>
      <c r="F474" s="87" t="str">
        <f t="shared" si="9"/>
        <v>-</v>
      </c>
    </row>
    <row r="475" spans="1:6" s="21" customFormat="1" ht="12.75" customHeight="1" x14ac:dyDescent="0.2">
      <c r="A475" s="84" t="s">
        <v>958</v>
      </c>
      <c r="B475" s="85" t="s">
        <v>959</v>
      </c>
      <c r="C475" s="86" t="s">
        <v>958</v>
      </c>
      <c r="D475" s="83">
        <v>0</v>
      </c>
      <c r="E475" s="83">
        <v>0</v>
      </c>
      <c r="F475" s="87" t="str">
        <f t="shared" si="9"/>
        <v>-</v>
      </c>
    </row>
    <row r="476" spans="1:6" s="21" customFormat="1" ht="12.75" customHeight="1" x14ac:dyDescent="0.2">
      <c r="A476" s="84" t="s">
        <v>960</v>
      </c>
      <c r="B476" s="85" t="s">
        <v>961</v>
      </c>
      <c r="C476" s="86" t="s">
        <v>960</v>
      </c>
      <c r="D476" s="106">
        <f>SUM(D477:D478)</f>
        <v>0</v>
      </c>
      <c r="E476" s="106">
        <f>SUM(E477:E478)</f>
        <v>0</v>
      </c>
      <c r="F476" s="87" t="str">
        <f t="shared" si="9"/>
        <v>-</v>
      </c>
    </row>
    <row r="477" spans="1:6" s="21" customFormat="1" ht="12.75" customHeight="1" x14ac:dyDescent="0.2">
      <c r="A477" s="84" t="s">
        <v>962</v>
      </c>
      <c r="B477" s="85" t="s">
        <v>963</v>
      </c>
      <c r="C477" s="86" t="s">
        <v>962</v>
      </c>
      <c r="D477" s="83">
        <v>0</v>
      </c>
      <c r="E477" s="83">
        <v>0</v>
      </c>
      <c r="F477" s="87" t="str">
        <f t="shared" si="9"/>
        <v>-</v>
      </c>
    </row>
    <row r="478" spans="1:6" s="21" customFormat="1" ht="12.75" customHeight="1" x14ac:dyDescent="0.2">
      <c r="A478" s="84" t="s">
        <v>964</v>
      </c>
      <c r="B478" s="85" t="s">
        <v>965</v>
      </c>
      <c r="C478" s="86" t="s">
        <v>964</v>
      </c>
      <c r="D478" s="83">
        <v>0</v>
      </c>
      <c r="E478" s="83">
        <v>0</v>
      </c>
      <c r="F478" s="87" t="str">
        <f t="shared" si="9"/>
        <v>-</v>
      </c>
    </row>
    <row r="479" spans="1:6" s="21" customFormat="1" ht="24" customHeight="1" x14ac:dyDescent="0.2">
      <c r="A479" s="84" t="s">
        <v>966</v>
      </c>
      <c r="B479" s="107" t="s">
        <v>967</v>
      </c>
      <c r="C479" s="86" t="s">
        <v>966</v>
      </c>
      <c r="D479" s="106">
        <f>D480+D484+D485+D488</f>
        <v>0</v>
      </c>
      <c r="E479" s="106">
        <f>E480+E484+E485+E488</f>
        <v>0</v>
      </c>
      <c r="F479" s="87" t="str">
        <f t="shared" si="9"/>
        <v>-</v>
      </c>
    </row>
    <row r="480" spans="1:6" s="21" customFormat="1" ht="24" customHeight="1" x14ac:dyDescent="0.2">
      <c r="A480" s="84" t="s">
        <v>968</v>
      </c>
      <c r="B480" s="85" t="s">
        <v>969</v>
      </c>
      <c r="C480" s="86" t="s">
        <v>968</v>
      </c>
      <c r="D480" s="106">
        <f>SUM(D481:D483)</f>
        <v>0</v>
      </c>
      <c r="E480" s="106">
        <f>SUM(E481:E483)</f>
        <v>0</v>
      </c>
      <c r="F480" s="87" t="str">
        <f t="shared" si="9"/>
        <v>-</v>
      </c>
    </row>
    <row r="481" spans="1:6" s="21" customFormat="1" ht="12.75" customHeight="1" x14ac:dyDescent="0.2">
      <c r="A481" s="84" t="s">
        <v>970</v>
      </c>
      <c r="B481" s="85" t="s">
        <v>971</v>
      </c>
      <c r="C481" s="86" t="s">
        <v>970</v>
      </c>
      <c r="D481" s="83">
        <v>0</v>
      </c>
      <c r="E481" s="83">
        <v>0</v>
      </c>
      <c r="F481" s="87" t="str">
        <f t="shared" si="9"/>
        <v>-</v>
      </c>
    </row>
    <row r="482" spans="1:6" s="21" customFormat="1" ht="12.75" customHeight="1" x14ac:dyDescent="0.2">
      <c r="A482" s="84" t="s">
        <v>972</v>
      </c>
      <c r="B482" s="85" t="s">
        <v>973</v>
      </c>
      <c r="C482" s="86" t="s">
        <v>972</v>
      </c>
      <c r="D482" s="83">
        <v>0</v>
      </c>
      <c r="E482" s="83">
        <v>0</v>
      </c>
      <c r="F482" s="87" t="str">
        <f t="shared" si="9"/>
        <v>-</v>
      </c>
    </row>
    <row r="483" spans="1:6" s="21" customFormat="1" ht="12.75" customHeight="1" x14ac:dyDescent="0.2">
      <c r="A483" s="84" t="s">
        <v>974</v>
      </c>
      <c r="B483" s="85"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85" t="s">
        <v>979</v>
      </c>
      <c r="C485" s="86" t="s">
        <v>978</v>
      </c>
      <c r="D485" s="106">
        <f>SUM(D486:D487)</f>
        <v>0</v>
      </c>
      <c r="E485" s="106">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85" t="s">
        <v>983</v>
      </c>
      <c r="C487" s="86" t="s">
        <v>982</v>
      </c>
      <c r="D487" s="83">
        <v>0</v>
      </c>
      <c r="E487" s="83">
        <v>0</v>
      </c>
      <c r="F487" s="87" t="str">
        <f t="shared" si="9"/>
        <v>-</v>
      </c>
    </row>
    <row r="488" spans="1:6" s="21" customFormat="1" ht="24" customHeight="1" x14ac:dyDescent="0.2">
      <c r="A488" s="84" t="s">
        <v>984</v>
      </c>
      <c r="B488" s="85" t="s">
        <v>985</v>
      </c>
      <c r="C488" s="86" t="s">
        <v>984</v>
      </c>
      <c r="D488" s="106">
        <f>SUM(D489:D490)</f>
        <v>0</v>
      </c>
      <c r="E488" s="106">
        <f>SUM(E489:E490)</f>
        <v>0</v>
      </c>
      <c r="F488" s="87" t="str">
        <f t="shared" si="9"/>
        <v>-</v>
      </c>
    </row>
    <row r="489" spans="1:6" s="21" customFormat="1" ht="12.75" customHeight="1" x14ac:dyDescent="0.2">
      <c r="A489" s="84" t="s">
        <v>986</v>
      </c>
      <c r="B489" s="85" t="s">
        <v>987</v>
      </c>
      <c r="C489" s="86" t="s">
        <v>986</v>
      </c>
      <c r="D489" s="83">
        <v>0</v>
      </c>
      <c r="E489" s="83">
        <v>0</v>
      </c>
      <c r="F489" s="87" t="str">
        <f t="shared" si="9"/>
        <v>-</v>
      </c>
    </row>
    <row r="490" spans="1:6" s="21" customFormat="1" ht="12.75" customHeight="1" x14ac:dyDescent="0.2">
      <c r="A490" s="84" t="s">
        <v>988</v>
      </c>
      <c r="B490" s="85" t="s">
        <v>989</v>
      </c>
      <c r="C490" s="86" t="s">
        <v>988</v>
      </c>
      <c r="D490" s="83">
        <v>0</v>
      </c>
      <c r="E490" s="83">
        <v>0</v>
      </c>
      <c r="F490" s="87" t="str">
        <f t="shared" si="9"/>
        <v>-</v>
      </c>
    </row>
    <row r="491" spans="1:6" s="21" customFormat="1" ht="12.75" customHeight="1" x14ac:dyDescent="0.2">
      <c r="A491" s="84" t="s">
        <v>990</v>
      </c>
      <c r="B491" s="85" t="s">
        <v>991</v>
      </c>
      <c r="C491" s="86" t="s">
        <v>990</v>
      </c>
      <c r="D491" s="106">
        <f>D492+D497+D501+D502+D509+D514</f>
        <v>0</v>
      </c>
      <c r="E491" s="106">
        <f>E492+E497+E501+E502+E509+E514</f>
        <v>0</v>
      </c>
      <c r="F491" s="87" t="str">
        <f t="shared" si="9"/>
        <v>-</v>
      </c>
    </row>
    <row r="492" spans="1:6" s="21" customFormat="1" ht="24" customHeight="1" x14ac:dyDescent="0.2">
      <c r="A492" s="84" t="s">
        <v>992</v>
      </c>
      <c r="B492" s="85" t="s">
        <v>993</v>
      </c>
      <c r="C492" s="86" t="s">
        <v>992</v>
      </c>
      <c r="D492" s="106">
        <f>SUM(D493:D496)</f>
        <v>0</v>
      </c>
      <c r="E492" s="106">
        <f>SUM(E493:E496)</f>
        <v>0</v>
      </c>
      <c r="F492" s="87" t="str">
        <f t="shared" si="9"/>
        <v>-</v>
      </c>
    </row>
    <row r="493" spans="1:6" s="21" customFormat="1" ht="12.75" customHeight="1" x14ac:dyDescent="0.2">
      <c r="A493" s="84" t="s">
        <v>994</v>
      </c>
      <c r="B493" s="85" t="s">
        <v>995</v>
      </c>
      <c r="C493" s="86" t="s">
        <v>994</v>
      </c>
      <c r="D493" s="83">
        <v>0</v>
      </c>
      <c r="E493" s="83">
        <v>0</v>
      </c>
      <c r="F493" s="87" t="str">
        <f t="shared" si="9"/>
        <v>-</v>
      </c>
    </row>
    <row r="494" spans="1:6" s="21" customFormat="1" ht="12.75" customHeight="1" x14ac:dyDescent="0.2">
      <c r="A494" s="84" t="s">
        <v>996</v>
      </c>
      <c r="B494" s="85" t="s">
        <v>997</v>
      </c>
      <c r="C494" s="86" t="s">
        <v>996</v>
      </c>
      <c r="D494" s="83">
        <v>0</v>
      </c>
      <c r="E494" s="83">
        <v>0</v>
      </c>
      <c r="F494" s="87" t="str">
        <f t="shared" ref="F494:F557" si="10">IF(D494&lt;&gt;0,IF(E494/D494&gt;=100,"&gt;&gt;100",E494/D494*100),"-")</f>
        <v>-</v>
      </c>
    </row>
    <row r="495" spans="1:6" s="21" customFormat="1" ht="12.75" customHeight="1" x14ac:dyDescent="0.2">
      <c r="A495" s="84" t="s">
        <v>998</v>
      </c>
      <c r="B495" s="85" t="s">
        <v>999</v>
      </c>
      <c r="C495" s="86" t="s">
        <v>998</v>
      </c>
      <c r="D495" s="83">
        <v>0</v>
      </c>
      <c r="E495" s="83">
        <v>0</v>
      </c>
      <c r="F495" s="87" t="str">
        <f t="shared" si="10"/>
        <v>-</v>
      </c>
    </row>
    <row r="496" spans="1:6" s="21" customFormat="1" ht="12.75" customHeight="1" x14ac:dyDescent="0.2">
      <c r="A496" s="84" t="s">
        <v>1000</v>
      </c>
      <c r="B496" s="85" t="s">
        <v>1001</v>
      </c>
      <c r="C496" s="86" t="s">
        <v>1000</v>
      </c>
      <c r="D496" s="83">
        <v>0</v>
      </c>
      <c r="E496" s="83">
        <v>0</v>
      </c>
      <c r="F496" s="87" t="str">
        <f t="shared" si="10"/>
        <v>-</v>
      </c>
    </row>
    <row r="497" spans="1:6" s="21" customFormat="1" ht="24" customHeight="1" x14ac:dyDescent="0.2">
      <c r="A497" s="84" t="s">
        <v>1002</v>
      </c>
      <c r="B497" s="85" t="s">
        <v>1003</v>
      </c>
      <c r="C497" s="86" t="s">
        <v>1002</v>
      </c>
      <c r="D497" s="106">
        <f>SUM(D498:D500)</f>
        <v>0</v>
      </c>
      <c r="E497" s="106">
        <f>SUM(E498:E500)</f>
        <v>0</v>
      </c>
      <c r="F497" s="87" t="str">
        <f t="shared" si="10"/>
        <v>-</v>
      </c>
    </row>
    <row r="498" spans="1:6" s="21" customFormat="1" ht="12.75" customHeight="1" x14ac:dyDescent="0.2">
      <c r="A498" s="84" t="s">
        <v>1004</v>
      </c>
      <c r="B498" s="85" t="s">
        <v>1005</v>
      </c>
      <c r="C498" s="86" t="s">
        <v>1004</v>
      </c>
      <c r="D498" s="83">
        <v>0</v>
      </c>
      <c r="E498" s="83">
        <v>0</v>
      </c>
      <c r="F498" s="87" t="str">
        <f t="shared" si="10"/>
        <v>-</v>
      </c>
    </row>
    <row r="499" spans="1:6" s="21" customFormat="1" ht="12.75" customHeight="1" x14ac:dyDescent="0.2">
      <c r="A499" s="84" t="s">
        <v>1006</v>
      </c>
      <c r="B499" s="85" t="s">
        <v>1007</v>
      </c>
      <c r="C499" s="86" t="s">
        <v>1006</v>
      </c>
      <c r="D499" s="83">
        <v>0</v>
      </c>
      <c r="E499" s="83">
        <v>0</v>
      </c>
      <c r="F499" s="87" t="str">
        <f t="shared" si="10"/>
        <v>-</v>
      </c>
    </row>
    <row r="500" spans="1:6" s="21" customFormat="1" ht="12.75" customHeight="1" x14ac:dyDescent="0.2">
      <c r="A500" s="84" t="s">
        <v>1008</v>
      </c>
      <c r="B500" s="85" t="s">
        <v>1009</v>
      </c>
      <c r="C500" s="86" t="s">
        <v>1008</v>
      </c>
      <c r="D500" s="83">
        <v>0</v>
      </c>
      <c r="E500" s="83">
        <v>0</v>
      </c>
      <c r="F500" s="87" t="str">
        <f t="shared" si="10"/>
        <v>-</v>
      </c>
    </row>
    <row r="501" spans="1:6" s="21" customFormat="1" ht="12.75" customHeight="1" x14ac:dyDescent="0.2">
      <c r="A501" s="84" t="s">
        <v>1010</v>
      </c>
      <c r="B501" s="85" t="s">
        <v>1011</v>
      </c>
      <c r="C501" s="86" t="s">
        <v>1010</v>
      </c>
      <c r="D501" s="83">
        <v>0</v>
      </c>
      <c r="E501" s="83">
        <v>0</v>
      </c>
      <c r="F501" s="87" t="str">
        <f t="shared" si="10"/>
        <v>-</v>
      </c>
    </row>
    <row r="502" spans="1:6" s="21" customFormat="1" ht="24" customHeight="1" x14ac:dyDescent="0.2">
      <c r="A502" s="84" t="s">
        <v>1012</v>
      </c>
      <c r="B502" s="85" t="s">
        <v>1013</v>
      </c>
      <c r="C502" s="86" t="s">
        <v>1012</v>
      </c>
      <c r="D502" s="106">
        <f>SUM(D503:D508)</f>
        <v>0</v>
      </c>
      <c r="E502" s="106">
        <f>SUM(E503:E508)</f>
        <v>0</v>
      </c>
      <c r="F502" s="87" t="str">
        <f t="shared" si="10"/>
        <v>-</v>
      </c>
    </row>
    <row r="503" spans="1:6" s="21" customFormat="1" ht="12.75" customHeight="1" x14ac:dyDescent="0.2">
      <c r="A503" s="84" t="s">
        <v>1014</v>
      </c>
      <c r="B503" s="85" t="s">
        <v>1015</v>
      </c>
      <c r="C503" s="86" t="s">
        <v>1014</v>
      </c>
      <c r="D503" s="83">
        <v>0</v>
      </c>
      <c r="E503" s="83">
        <v>0</v>
      </c>
      <c r="F503" s="87" t="str">
        <f t="shared" si="10"/>
        <v>-</v>
      </c>
    </row>
    <row r="504" spans="1:6" s="21" customFormat="1" ht="12.75" customHeight="1" x14ac:dyDescent="0.2">
      <c r="A504" s="84" t="s">
        <v>1016</v>
      </c>
      <c r="B504" s="85" t="s">
        <v>1017</v>
      </c>
      <c r="C504" s="86" t="s">
        <v>1016</v>
      </c>
      <c r="D504" s="83">
        <v>0</v>
      </c>
      <c r="E504" s="83">
        <v>0</v>
      </c>
      <c r="F504" s="87" t="str">
        <f t="shared" si="10"/>
        <v>-</v>
      </c>
    </row>
    <row r="505" spans="1:6" s="21" customFormat="1" ht="24" customHeight="1" x14ac:dyDescent="0.2">
      <c r="A505" s="84" t="s">
        <v>1018</v>
      </c>
      <c r="B505" s="85" t="s">
        <v>1019</v>
      </c>
      <c r="C505" s="86" t="s">
        <v>1018</v>
      </c>
      <c r="D505" s="83">
        <v>0</v>
      </c>
      <c r="E505" s="83">
        <v>0</v>
      </c>
      <c r="F505" s="87" t="str">
        <f t="shared" si="10"/>
        <v>-</v>
      </c>
    </row>
    <row r="506" spans="1:6" s="21" customFormat="1" ht="12.75" customHeight="1" x14ac:dyDescent="0.2">
      <c r="A506" s="84" t="s">
        <v>1020</v>
      </c>
      <c r="B506" s="85" t="s">
        <v>1021</v>
      </c>
      <c r="C506" s="86" t="s">
        <v>1020</v>
      </c>
      <c r="D506" s="83">
        <v>0</v>
      </c>
      <c r="E506" s="83">
        <v>0</v>
      </c>
      <c r="F506" s="87" t="str">
        <f t="shared" si="10"/>
        <v>-</v>
      </c>
    </row>
    <row r="507" spans="1:6" s="21" customFormat="1" ht="12.75" customHeight="1" x14ac:dyDescent="0.2">
      <c r="A507" s="84" t="s">
        <v>1022</v>
      </c>
      <c r="B507" s="85" t="s">
        <v>1023</v>
      </c>
      <c r="C507" s="86" t="s">
        <v>1022</v>
      </c>
      <c r="D507" s="83">
        <v>0</v>
      </c>
      <c r="E507" s="83">
        <v>0</v>
      </c>
      <c r="F507" s="87" t="str">
        <f t="shared" si="10"/>
        <v>-</v>
      </c>
    </row>
    <row r="508" spans="1:6" s="21" customFormat="1" ht="12.75" customHeight="1" x14ac:dyDescent="0.2">
      <c r="A508" s="84" t="s">
        <v>1024</v>
      </c>
      <c r="B508" s="85" t="s">
        <v>1025</v>
      </c>
      <c r="C508" s="86" t="s">
        <v>1024</v>
      </c>
      <c r="D508" s="83">
        <v>0</v>
      </c>
      <c r="E508" s="83">
        <v>0</v>
      </c>
      <c r="F508" s="87" t="str">
        <f t="shared" si="10"/>
        <v>-</v>
      </c>
    </row>
    <row r="509" spans="1:6" s="21" customFormat="1" ht="24" customHeight="1" x14ac:dyDescent="0.2">
      <c r="A509" s="84" t="s">
        <v>1026</v>
      </c>
      <c r="B509" s="108" t="s">
        <v>1027</v>
      </c>
      <c r="C509" s="86" t="s">
        <v>1026</v>
      </c>
      <c r="D509" s="106">
        <f>SUM(D510:D513)</f>
        <v>0</v>
      </c>
      <c r="E509" s="106">
        <f>SUM(E510:E513)</f>
        <v>0</v>
      </c>
      <c r="F509" s="87" t="str">
        <f t="shared" si="10"/>
        <v>-</v>
      </c>
    </row>
    <row r="510" spans="1:6" s="21" customFormat="1" ht="12.75" customHeight="1" x14ac:dyDescent="0.2">
      <c r="A510" s="84" t="s">
        <v>1028</v>
      </c>
      <c r="B510" s="85" t="s">
        <v>1029</v>
      </c>
      <c r="C510" s="86" t="s">
        <v>1028</v>
      </c>
      <c r="D510" s="83">
        <v>0</v>
      </c>
      <c r="E510" s="83">
        <v>0</v>
      </c>
      <c r="F510" s="87" t="str">
        <f t="shared" si="10"/>
        <v>-</v>
      </c>
    </row>
    <row r="511" spans="1:6" s="21" customFormat="1" ht="12.75" customHeight="1" x14ac:dyDescent="0.2">
      <c r="A511" s="84" t="s">
        <v>1030</v>
      </c>
      <c r="B511" s="85" t="s">
        <v>1031</v>
      </c>
      <c r="C511" s="86" t="s">
        <v>1030</v>
      </c>
      <c r="D511" s="83">
        <v>0</v>
      </c>
      <c r="E511" s="83">
        <v>0</v>
      </c>
      <c r="F511" s="87" t="str">
        <f t="shared" si="10"/>
        <v>-</v>
      </c>
    </row>
    <row r="512" spans="1:6" s="21" customFormat="1" ht="12.75" customHeight="1" x14ac:dyDescent="0.2">
      <c r="A512" s="84" t="s">
        <v>1032</v>
      </c>
      <c r="B512" s="85" t="s">
        <v>1033</v>
      </c>
      <c r="C512" s="86" t="s">
        <v>1032</v>
      </c>
      <c r="D512" s="83">
        <v>0</v>
      </c>
      <c r="E512" s="83">
        <v>0</v>
      </c>
      <c r="F512" s="87" t="str">
        <f t="shared" si="10"/>
        <v>-</v>
      </c>
    </row>
    <row r="513" spans="1:6" s="21" customFormat="1" ht="12.75" customHeight="1" x14ac:dyDescent="0.2">
      <c r="A513" s="84" t="s">
        <v>1034</v>
      </c>
      <c r="B513" s="85" t="s">
        <v>1035</v>
      </c>
      <c r="C513" s="86" t="s">
        <v>1034</v>
      </c>
      <c r="D513" s="83">
        <v>0</v>
      </c>
      <c r="E513" s="83">
        <v>0</v>
      </c>
      <c r="F513" s="87" t="str">
        <f t="shared" si="10"/>
        <v>-</v>
      </c>
    </row>
    <row r="514" spans="1:6" s="21" customFormat="1" ht="12.75" customHeight="1" x14ac:dyDescent="0.2">
      <c r="A514" s="84" t="s">
        <v>1036</v>
      </c>
      <c r="B514" s="85" t="s">
        <v>1037</v>
      </c>
      <c r="C514" s="86" t="s">
        <v>1036</v>
      </c>
      <c r="D514" s="106">
        <f>SUM(D515:D521)</f>
        <v>0</v>
      </c>
      <c r="E514" s="106">
        <f>SUM(E515:E521)</f>
        <v>0</v>
      </c>
      <c r="F514" s="87" t="str">
        <f t="shared" si="10"/>
        <v>-</v>
      </c>
    </row>
    <row r="515" spans="1:6" s="21" customFormat="1" ht="12.75" customHeight="1" x14ac:dyDescent="0.2">
      <c r="A515" s="84" t="s">
        <v>1038</v>
      </c>
      <c r="B515" s="85" t="s">
        <v>1039</v>
      </c>
      <c r="C515" s="86" t="s">
        <v>1038</v>
      </c>
      <c r="D515" s="83">
        <v>0</v>
      </c>
      <c r="E515" s="83">
        <v>0</v>
      </c>
      <c r="F515" s="87" t="str">
        <f t="shared" si="10"/>
        <v>-</v>
      </c>
    </row>
    <row r="516" spans="1:6" s="21" customFormat="1" ht="12.75" customHeight="1" x14ac:dyDescent="0.2">
      <c r="A516" s="84" t="s">
        <v>1040</v>
      </c>
      <c r="B516" s="85" t="s">
        <v>1041</v>
      </c>
      <c r="C516" s="86" t="s">
        <v>1040</v>
      </c>
      <c r="D516" s="83">
        <v>0</v>
      </c>
      <c r="E516" s="83">
        <v>0</v>
      </c>
      <c r="F516" s="87" t="str">
        <f t="shared" si="10"/>
        <v>-</v>
      </c>
    </row>
    <row r="517" spans="1:6" s="21" customFormat="1" ht="12.75" customHeight="1" x14ac:dyDescent="0.2">
      <c r="A517" s="84" t="s">
        <v>1042</v>
      </c>
      <c r="B517" s="85" t="s">
        <v>1043</v>
      </c>
      <c r="C517" s="86" t="s">
        <v>1042</v>
      </c>
      <c r="D517" s="83">
        <v>0</v>
      </c>
      <c r="E517" s="83">
        <v>0</v>
      </c>
      <c r="F517" s="87" t="str">
        <f t="shared" si="10"/>
        <v>-</v>
      </c>
    </row>
    <row r="518" spans="1:6" s="21" customFormat="1" ht="12.75" customHeight="1" x14ac:dyDescent="0.2">
      <c r="A518" s="84" t="s">
        <v>1044</v>
      </c>
      <c r="B518" s="85" t="s">
        <v>1045</v>
      </c>
      <c r="C518" s="86" t="s">
        <v>1044</v>
      </c>
      <c r="D518" s="83">
        <v>0</v>
      </c>
      <c r="E518" s="83">
        <v>0</v>
      </c>
      <c r="F518" s="87" t="str">
        <f t="shared" si="10"/>
        <v>-</v>
      </c>
    </row>
    <row r="519" spans="1:6" s="21" customFormat="1" ht="12.75" customHeight="1" x14ac:dyDescent="0.2">
      <c r="A519" s="84" t="s">
        <v>1046</v>
      </c>
      <c r="B519" s="85" t="s">
        <v>1047</v>
      </c>
      <c r="C519" s="86" t="s">
        <v>1046</v>
      </c>
      <c r="D519" s="83">
        <v>0</v>
      </c>
      <c r="E519" s="83">
        <v>0</v>
      </c>
      <c r="F519" s="87" t="str">
        <f t="shared" si="10"/>
        <v>-</v>
      </c>
    </row>
    <row r="520" spans="1:6" s="21" customFormat="1" ht="12.75" customHeight="1" x14ac:dyDescent="0.2">
      <c r="A520" s="84" t="s">
        <v>1048</v>
      </c>
      <c r="B520" s="85" t="s">
        <v>1049</v>
      </c>
      <c r="C520" s="86" t="s">
        <v>1048</v>
      </c>
      <c r="D520" s="83">
        <v>0</v>
      </c>
      <c r="E520" s="83">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4" customHeight="1" x14ac:dyDescent="0.2">
      <c r="A522" s="84" t="s">
        <v>1052</v>
      </c>
      <c r="B522" s="107" t="s">
        <v>1053</v>
      </c>
      <c r="C522" s="86" t="s">
        <v>1052</v>
      </c>
      <c r="D522" s="106">
        <f>D523+D526+D529+D532</f>
        <v>0</v>
      </c>
      <c r="E522" s="106">
        <f>E523+E526+E529+E532</f>
        <v>0</v>
      </c>
      <c r="F522" s="87" t="str">
        <f t="shared" si="10"/>
        <v>-</v>
      </c>
    </row>
    <row r="523" spans="1:6" s="21" customFormat="1" ht="12.75" customHeight="1" x14ac:dyDescent="0.2">
      <c r="A523" s="84" t="s">
        <v>1054</v>
      </c>
      <c r="B523" s="85" t="s">
        <v>1055</v>
      </c>
      <c r="C523" s="86" t="s">
        <v>1054</v>
      </c>
      <c r="D523" s="106">
        <f>SUM(D524:D525)</f>
        <v>0</v>
      </c>
      <c r="E523" s="106">
        <f>SUM(E524:E525)</f>
        <v>0</v>
      </c>
      <c r="F523" s="87" t="str">
        <f t="shared" si="10"/>
        <v>-</v>
      </c>
    </row>
    <row r="524" spans="1:6" s="21" customFormat="1" ht="12.75" customHeight="1" x14ac:dyDescent="0.2">
      <c r="A524" s="84" t="s">
        <v>1056</v>
      </c>
      <c r="B524" s="85" t="s">
        <v>1057</v>
      </c>
      <c r="C524" s="86" t="s">
        <v>1056</v>
      </c>
      <c r="D524" s="83">
        <v>0</v>
      </c>
      <c r="E524" s="83">
        <v>0</v>
      </c>
      <c r="F524" s="87" t="str">
        <f t="shared" si="10"/>
        <v>-</v>
      </c>
    </row>
    <row r="525" spans="1:6" s="21" customFormat="1" ht="12.75" customHeight="1" x14ac:dyDescent="0.2">
      <c r="A525" s="84" t="s">
        <v>1058</v>
      </c>
      <c r="B525" s="85" t="s">
        <v>1059</v>
      </c>
      <c r="C525" s="86" t="s">
        <v>1058</v>
      </c>
      <c r="D525" s="83">
        <v>0</v>
      </c>
      <c r="E525" s="83">
        <v>0</v>
      </c>
      <c r="F525" s="87" t="str">
        <f t="shared" si="10"/>
        <v>-</v>
      </c>
    </row>
    <row r="526" spans="1:6" s="21" customFormat="1" ht="12.75" customHeight="1" x14ac:dyDescent="0.2">
      <c r="A526" s="84" t="s">
        <v>1060</v>
      </c>
      <c r="B526" s="85" t="s">
        <v>1061</v>
      </c>
      <c r="C526" s="86" t="s">
        <v>1060</v>
      </c>
      <c r="D526" s="106">
        <f>SUM(D527:D528)</f>
        <v>0</v>
      </c>
      <c r="E526" s="106">
        <f>SUM(E527:E528)</f>
        <v>0</v>
      </c>
      <c r="F526" s="87" t="str">
        <f t="shared" si="10"/>
        <v>-</v>
      </c>
    </row>
    <row r="527" spans="1:6" s="21" customFormat="1" ht="12.75" customHeight="1" x14ac:dyDescent="0.2">
      <c r="A527" s="84" t="s">
        <v>1062</v>
      </c>
      <c r="B527" s="85" t="s">
        <v>1063</v>
      </c>
      <c r="C527" s="86" t="s">
        <v>1062</v>
      </c>
      <c r="D527" s="83">
        <v>0</v>
      </c>
      <c r="E527" s="83">
        <v>0</v>
      </c>
      <c r="F527" s="87" t="str">
        <f t="shared" si="10"/>
        <v>-</v>
      </c>
    </row>
    <row r="528" spans="1:6" s="21" customFormat="1" ht="12.75" customHeight="1" x14ac:dyDescent="0.2">
      <c r="A528" s="84" t="s">
        <v>1064</v>
      </c>
      <c r="B528" s="85" t="s">
        <v>1065</v>
      </c>
      <c r="C528" s="86" t="s">
        <v>1064</v>
      </c>
      <c r="D528" s="83">
        <v>0</v>
      </c>
      <c r="E528" s="83">
        <v>0</v>
      </c>
      <c r="F528" s="87" t="str">
        <f t="shared" si="10"/>
        <v>-</v>
      </c>
    </row>
    <row r="529" spans="1:6" s="21" customFormat="1" ht="12.75" customHeight="1" x14ac:dyDescent="0.2">
      <c r="A529" s="84" t="s">
        <v>1066</v>
      </c>
      <c r="B529" s="85" t="s">
        <v>1067</v>
      </c>
      <c r="C529" s="86" t="s">
        <v>1066</v>
      </c>
      <c r="D529" s="106">
        <f>SUM(D530:D531)</f>
        <v>0</v>
      </c>
      <c r="E529" s="106">
        <f>SUM(E530:E531)</f>
        <v>0</v>
      </c>
      <c r="F529" s="87" t="str">
        <f t="shared" si="10"/>
        <v>-</v>
      </c>
    </row>
    <row r="530" spans="1:6" s="21" customFormat="1" ht="12.75" customHeight="1" x14ac:dyDescent="0.2">
      <c r="A530" s="84" t="s">
        <v>1068</v>
      </c>
      <c r="B530" s="85" t="s">
        <v>1069</v>
      </c>
      <c r="C530" s="86" t="s">
        <v>1068</v>
      </c>
      <c r="D530" s="83">
        <v>0</v>
      </c>
      <c r="E530" s="83">
        <v>0</v>
      </c>
      <c r="F530" s="87" t="str">
        <f t="shared" si="10"/>
        <v>-</v>
      </c>
    </row>
    <row r="531" spans="1:6" s="21" customFormat="1" ht="12.75" customHeight="1" x14ac:dyDescent="0.2">
      <c r="A531" s="84" t="s">
        <v>1070</v>
      </c>
      <c r="B531" s="85" t="s">
        <v>1071</v>
      </c>
      <c r="C531" s="86" t="s">
        <v>1070</v>
      </c>
      <c r="D531" s="83">
        <v>0</v>
      </c>
      <c r="E531" s="83">
        <v>0</v>
      </c>
      <c r="F531" s="87" t="str">
        <f t="shared" si="10"/>
        <v>-</v>
      </c>
    </row>
    <row r="532" spans="1:6" s="21" customFormat="1" ht="12.75" customHeight="1" x14ac:dyDescent="0.2">
      <c r="A532" s="84" t="s">
        <v>1072</v>
      </c>
      <c r="B532" s="85" t="s">
        <v>1073</v>
      </c>
      <c r="C532" s="86" t="s">
        <v>1072</v>
      </c>
      <c r="D532" s="106">
        <f>SUM(D533:D534)</f>
        <v>0</v>
      </c>
      <c r="E532" s="106">
        <f>SUM(E533:E534)</f>
        <v>0</v>
      </c>
      <c r="F532" s="87" t="str">
        <f t="shared" si="10"/>
        <v>-</v>
      </c>
    </row>
    <row r="533" spans="1:6" s="21" customFormat="1" ht="12.75" customHeight="1" x14ac:dyDescent="0.2">
      <c r="A533" s="84" t="s">
        <v>1074</v>
      </c>
      <c r="B533" s="85" t="s">
        <v>1075</v>
      </c>
      <c r="C533" s="86" t="s">
        <v>1074</v>
      </c>
      <c r="D533" s="83">
        <v>0</v>
      </c>
      <c r="E533" s="83">
        <v>0</v>
      </c>
      <c r="F533" s="87" t="str">
        <f t="shared" si="10"/>
        <v>-</v>
      </c>
    </row>
    <row r="534" spans="1:6" s="21" customFormat="1" ht="12.75" customHeight="1" x14ac:dyDescent="0.2">
      <c r="A534" s="84" t="s">
        <v>1076</v>
      </c>
      <c r="B534" s="85" t="s">
        <v>1077</v>
      </c>
      <c r="C534" s="86" t="s">
        <v>1076</v>
      </c>
      <c r="D534" s="83">
        <v>0</v>
      </c>
      <c r="E534" s="83">
        <v>0</v>
      </c>
      <c r="F534" s="87" t="str">
        <f t="shared" si="10"/>
        <v>-</v>
      </c>
    </row>
    <row r="535" spans="1:6" s="21" customFormat="1" ht="12.75" customHeight="1" x14ac:dyDescent="0.2">
      <c r="A535" s="84" t="s">
        <v>1078</v>
      </c>
      <c r="B535" s="85" t="s">
        <v>1079</v>
      </c>
      <c r="C535" s="86" t="s">
        <v>1078</v>
      </c>
      <c r="D535" s="106">
        <f>D536+D571+D584+D597+D629</f>
        <v>0</v>
      </c>
      <c r="E535" s="106">
        <f>E536+E571+E584+E597+E629</f>
        <v>0</v>
      </c>
      <c r="F535" s="87" t="str">
        <f t="shared" si="10"/>
        <v>-</v>
      </c>
    </row>
    <row r="536" spans="1:6" s="21" customFormat="1" ht="24" customHeight="1" x14ac:dyDescent="0.2">
      <c r="A536" s="84" t="s">
        <v>1080</v>
      </c>
      <c r="B536" s="107" t="s">
        <v>1081</v>
      </c>
      <c r="C536" s="86" t="s">
        <v>1080</v>
      </c>
      <c r="D536" s="106">
        <f>D537+D542+D545+D549+D550+D557+D562+D570</f>
        <v>0</v>
      </c>
      <c r="E536" s="106">
        <f>E537+E542+E545+E549+E550+E557+E562+E570</f>
        <v>0</v>
      </c>
      <c r="F536" s="87" t="str">
        <f t="shared" si="10"/>
        <v>-</v>
      </c>
    </row>
    <row r="537" spans="1:6" s="21" customFormat="1" ht="24" customHeight="1" x14ac:dyDescent="0.2">
      <c r="A537" s="84" t="s">
        <v>1082</v>
      </c>
      <c r="B537" s="85" t="s">
        <v>1083</v>
      </c>
      <c r="C537" s="86" t="s">
        <v>1082</v>
      </c>
      <c r="D537" s="106">
        <f>SUM(D538:D541)</f>
        <v>0</v>
      </c>
      <c r="E537" s="106">
        <f>SUM(E538:E541)</f>
        <v>0</v>
      </c>
      <c r="F537" s="87" t="str">
        <f t="shared" si="10"/>
        <v>-</v>
      </c>
    </row>
    <row r="538" spans="1:6" s="21" customFormat="1" ht="12.75" customHeight="1" x14ac:dyDescent="0.2">
      <c r="A538" s="84" t="s">
        <v>1084</v>
      </c>
      <c r="B538" s="85" t="s">
        <v>1085</v>
      </c>
      <c r="C538" s="86" t="s">
        <v>1084</v>
      </c>
      <c r="D538" s="83">
        <v>0</v>
      </c>
      <c r="E538" s="83">
        <v>0</v>
      </c>
      <c r="F538" s="87" t="str">
        <f t="shared" si="10"/>
        <v>-</v>
      </c>
    </row>
    <row r="539" spans="1:6" s="21" customFormat="1" ht="12.75" customHeight="1" x14ac:dyDescent="0.2">
      <c r="A539" s="84" t="s">
        <v>1086</v>
      </c>
      <c r="B539" s="85" t="s">
        <v>1087</v>
      </c>
      <c r="C539" s="86" t="s">
        <v>1086</v>
      </c>
      <c r="D539" s="83">
        <v>0</v>
      </c>
      <c r="E539" s="83">
        <v>0</v>
      </c>
      <c r="F539" s="87" t="str">
        <f t="shared" si="10"/>
        <v>-</v>
      </c>
    </row>
    <row r="540" spans="1:6" s="21" customFormat="1" ht="12.75" customHeight="1" x14ac:dyDescent="0.2">
      <c r="A540" s="84" t="s">
        <v>1088</v>
      </c>
      <c r="B540" s="85" t="s">
        <v>1089</v>
      </c>
      <c r="C540" s="86" t="s">
        <v>1088</v>
      </c>
      <c r="D540" s="83">
        <v>0</v>
      </c>
      <c r="E540" s="83">
        <v>0</v>
      </c>
      <c r="F540" s="87" t="str">
        <f t="shared" si="10"/>
        <v>-</v>
      </c>
    </row>
    <row r="541" spans="1:6" s="21" customFormat="1" ht="12.75" customHeight="1" x14ac:dyDescent="0.2">
      <c r="A541" s="84" t="s">
        <v>1090</v>
      </c>
      <c r="B541" s="85" t="s">
        <v>1091</v>
      </c>
      <c r="C541" s="86" t="s">
        <v>1090</v>
      </c>
      <c r="D541" s="83">
        <v>0</v>
      </c>
      <c r="E541" s="83">
        <v>0</v>
      </c>
      <c r="F541" s="87" t="str">
        <f t="shared" si="10"/>
        <v>-</v>
      </c>
    </row>
    <row r="542" spans="1:6" s="21" customFormat="1" ht="24" customHeight="1" x14ac:dyDescent="0.2">
      <c r="A542" s="84" t="s">
        <v>1092</v>
      </c>
      <c r="B542" s="108" t="s">
        <v>1093</v>
      </c>
      <c r="C542" s="86" t="s">
        <v>1092</v>
      </c>
      <c r="D542" s="106">
        <f>SUM(D543:D544)</f>
        <v>0</v>
      </c>
      <c r="E542" s="106">
        <f>SUM(E543:E544)</f>
        <v>0</v>
      </c>
      <c r="F542" s="87" t="str">
        <f t="shared" si="10"/>
        <v>-</v>
      </c>
    </row>
    <row r="543" spans="1:6" s="21" customFormat="1" ht="24" customHeight="1" x14ac:dyDescent="0.2">
      <c r="A543" s="84" t="s">
        <v>1094</v>
      </c>
      <c r="B543" s="85" t="s">
        <v>1095</v>
      </c>
      <c r="C543" s="86" t="s">
        <v>1094</v>
      </c>
      <c r="D543" s="83">
        <v>0</v>
      </c>
      <c r="E543" s="83">
        <v>0</v>
      </c>
      <c r="F543" s="87" t="str">
        <f t="shared" si="10"/>
        <v>-</v>
      </c>
    </row>
    <row r="544" spans="1:6" s="21" customFormat="1" ht="24" customHeight="1" x14ac:dyDescent="0.2">
      <c r="A544" s="84" t="s">
        <v>1096</v>
      </c>
      <c r="B544" s="85" t="s">
        <v>1097</v>
      </c>
      <c r="C544" s="86" t="s">
        <v>1096</v>
      </c>
      <c r="D544" s="83">
        <v>0</v>
      </c>
      <c r="E544" s="83">
        <v>0</v>
      </c>
      <c r="F544" s="87" t="str">
        <f t="shared" si="10"/>
        <v>-</v>
      </c>
    </row>
    <row r="545" spans="1:6" s="21" customFormat="1" ht="24" customHeight="1" x14ac:dyDescent="0.2">
      <c r="A545" s="84" t="s">
        <v>1098</v>
      </c>
      <c r="B545" s="85" t="s">
        <v>1099</v>
      </c>
      <c r="C545" s="86" t="s">
        <v>1098</v>
      </c>
      <c r="D545" s="106">
        <f>SUM(D546:D548)</f>
        <v>0</v>
      </c>
      <c r="E545" s="106">
        <f>SUM(E546:E548)</f>
        <v>0</v>
      </c>
      <c r="F545" s="87" t="str">
        <f t="shared" si="10"/>
        <v>-</v>
      </c>
    </row>
    <row r="546" spans="1:6" s="21" customFormat="1" ht="12.75" customHeight="1" x14ac:dyDescent="0.2">
      <c r="A546" s="84" t="s">
        <v>1100</v>
      </c>
      <c r="B546" s="85" t="s">
        <v>1101</v>
      </c>
      <c r="C546" s="86" t="s">
        <v>1100</v>
      </c>
      <c r="D546" s="83">
        <v>0</v>
      </c>
      <c r="E546" s="83">
        <v>0</v>
      </c>
      <c r="F546" s="87" t="str">
        <f t="shared" si="10"/>
        <v>-</v>
      </c>
    </row>
    <row r="547" spans="1:6" s="21" customFormat="1" ht="12.75" customHeight="1" x14ac:dyDescent="0.2">
      <c r="A547" s="122" t="s">
        <v>1102</v>
      </c>
      <c r="B547" s="85" t="s">
        <v>1103</v>
      </c>
      <c r="C547" s="123" t="s">
        <v>1102</v>
      </c>
      <c r="D547" s="83">
        <v>0</v>
      </c>
      <c r="E547" s="83">
        <v>0</v>
      </c>
      <c r="F547" s="87" t="str">
        <f t="shared" si="10"/>
        <v>-</v>
      </c>
    </row>
    <row r="548" spans="1:6" s="21" customFormat="1" ht="12.75" customHeight="1" x14ac:dyDescent="0.2">
      <c r="A548" s="122" t="s">
        <v>1104</v>
      </c>
      <c r="B548" s="85"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85" t="s">
        <v>1109</v>
      </c>
      <c r="C550" s="86" t="s">
        <v>1108</v>
      </c>
      <c r="D550" s="106">
        <f>SUM(D551:D556)</f>
        <v>0</v>
      </c>
      <c r="E550" s="106">
        <f>SUM(E551:E556)</f>
        <v>0</v>
      </c>
      <c r="F550" s="87" t="str">
        <f t="shared" si="10"/>
        <v>-</v>
      </c>
    </row>
    <row r="551" spans="1:6" s="21" customFormat="1" ht="12.75" customHeight="1" x14ac:dyDescent="0.2">
      <c r="A551" s="84" t="s">
        <v>1110</v>
      </c>
      <c r="B551" s="85" t="s">
        <v>1111</v>
      </c>
      <c r="C551" s="86" t="s">
        <v>1110</v>
      </c>
      <c r="D551" s="83">
        <v>0</v>
      </c>
      <c r="E551" s="83">
        <v>0</v>
      </c>
      <c r="F551" s="87" t="str">
        <f t="shared" si="10"/>
        <v>-</v>
      </c>
    </row>
    <row r="552" spans="1:6" s="21" customFormat="1" ht="12.75" customHeight="1" x14ac:dyDescent="0.2">
      <c r="A552" s="84" t="s">
        <v>1112</v>
      </c>
      <c r="B552" s="85" t="s">
        <v>1113</v>
      </c>
      <c r="C552" s="86" t="s">
        <v>1112</v>
      </c>
      <c r="D552" s="83">
        <v>0</v>
      </c>
      <c r="E552" s="83">
        <v>0</v>
      </c>
      <c r="F552" s="87" t="str">
        <f t="shared" si="10"/>
        <v>-</v>
      </c>
    </row>
    <row r="553" spans="1:6" s="21" customFormat="1" ht="24" customHeight="1" x14ac:dyDescent="0.2">
      <c r="A553" s="84" t="s">
        <v>1114</v>
      </c>
      <c r="B553" s="85" t="s">
        <v>1115</v>
      </c>
      <c r="C553" s="86" t="s">
        <v>1114</v>
      </c>
      <c r="D553" s="83">
        <v>0</v>
      </c>
      <c r="E553" s="83">
        <v>0</v>
      </c>
      <c r="F553" s="87" t="str">
        <f t="shared" si="10"/>
        <v>-</v>
      </c>
    </row>
    <row r="554" spans="1:6" s="21" customFormat="1" ht="12.75" customHeight="1" x14ac:dyDescent="0.2">
      <c r="A554" s="84" t="s">
        <v>1116</v>
      </c>
      <c r="B554" s="85" t="s">
        <v>1117</v>
      </c>
      <c r="C554" s="86" t="s">
        <v>1116</v>
      </c>
      <c r="D554" s="83">
        <v>0</v>
      </c>
      <c r="E554" s="83">
        <v>0</v>
      </c>
      <c r="F554" s="87" t="str">
        <f t="shared" si="10"/>
        <v>-</v>
      </c>
    </row>
    <row r="555" spans="1:6" s="21" customFormat="1" ht="12.75" customHeight="1" x14ac:dyDescent="0.2">
      <c r="A555" s="84" t="s">
        <v>1118</v>
      </c>
      <c r="B555" s="85" t="s">
        <v>1119</v>
      </c>
      <c r="C555" s="86" t="s">
        <v>1118</v>
      </c>
      <c r="D555" s="83">
        <v>0</v>
      </c>
      <c r="E555" s="83">
        <v>0</v>
      </c>
      <c r="F555" s="87" t="str">
        <f t="shared" si="10"/>
        <v>-</v>
      </c>
    </row>
    <row r="556" spans="1:6" s="21" customFormat="1" ht="12.75" customHeight="1" x14ac:dyDescent="0.2">
      <c r="A556" s="84" t="s">
        <v>1120</v>
      </c>
      <c r="B556" s="85" t="s">
        <v>1121</v>
      </c>
      <c r="C556" s="86" t="s">
        <v>1120</v>
      </c>
      <c r="D556" s="83">
        <v>0</v>
      </c>
      <c r="E556" s="83">
        <v>0</v>
      </c>
      <c r="F556" s="87" t="str">
        <f t="shared" si="10"/>
        <v>-</v>
      </c>
    </row>
    <row r="557" spans="1:6" s="21" customFormat="1" ht="24" customHeight="1" x14ac:dyDescent="0.2">
      <c r="A557" s="84" t="s">
        <v>1122</v>
      </c>
      <c r="B557" s="108" t="s">
        <v>1123</v>
      </c>
      <c r="C557" s="86" t="s">
        <v>1122</v>
      </c>
      <c r="D557" s="106">
        <f>SUM(D558:D561)</f>
        <v>0</v>
      </c>
      <c r="E557" s="106">
        <f>SUM(E558:E561)</f>
        <v>0</v>
      </c>
      <c r="F557" s="87" t="str">
        <f t="shared" si="10"/>
        <v>-</v>
      </c>
    </row>
    <row r="558" spans="1:6" s="21" customFormat="1" ht="12.75" customHeight="1" x14ac:dyDescent="0.2">
      <c r="A558" s="84" t="s">
        <v>1124</v>
      </c>
      <c r="B558" s="85" t="s">
        <v>1125</v>
      </c>
      <c r="C558" s="86" t="s">
        <v>1124</v>
      </c>
      <c r="D558" s="83">
        <v>0</v>
      </c>
      <c r="E558" s="83">
        <v>0</v>
      </c>
      <c r="F558" s="87" t="str">
        <f t="shared" ref="F558:F621" si="11">IF(D558&lt;&gt;0,IF(E558/D558&gt;=100,"&gt;&gt;100",E558/D558*100),"-")</f>
        <v>-</v>
      </c>
    </row>
    <row r="559" spans="1:6" s="21" customFormat="1" ht="12.75" customHeight="1" x14ac:dyDescent="0.2">
      <c r="A559" s="84" t="s">
        <v>1126</v>
      </c>
      <c r="B559" s="85" t="s">
        <v>1127</v>
      </c>
      <c r="C559" s="86" t="s">
        <v>1126</v>
      </c>
      <c r="D559" s="83">
        <v>0</v>
      </c>
      <c r="E559" s="83">
        <v>0</v>
      </c>
      <c r="F559" s="87" t="str">
        <f t="shared" si="11"/>
        <v>-</v>
      </c>
    </row>
    <row r="560" spans="1:6" s="21" customFormat="1" ht="12.75" customHeight="1" x14ac:dyDescent="0.2">
      <c r="A560" s="84" t="s">
        <v>1128</v>
      </c>
      <c r="B560" s="85" t="s">
        <v>1129</v>
      </c>
      <c r="C560" s="86" t="s">
        <v>1128</v>
      </c>
      <c r="D560" s="83">
        <v>0</v>
      </c>
      <c r="E560" s="83">
        <v>0</v>
      </c>
      <c r="F560" s="87" t="str">
        <f t="shared" si="11"/>
        <v>-</v>
      </c>
    </row>
    <row r="561" spans="1:6" s="21" customFormat="1" ht="12.75" customHeight="1" x14ac:dyDescent="0.2">
      <c r="A561" s="84" t="s">
        <v>1130</v>
      </c>
      <c r="B561" s="85" t="s">
        <v>1131</v>
      </c>
      <c r="C561" s="86" t="s">
        <v>1130</v>
      </c>
      <c r="D561" s="83">
        <v>0</v>
      </c>
      <c r="E561" s="83">
        <v>0</v>
      </c>
      <c r="F561" s="87" t="str">
        <f t="shared" si="11"/>
        <v>-</v>
      </c>
    </row>
    <row r="562" spans="1:6" s="21" customFormat="1" ht="12.75" customHeight="1" x14ac:dyDescent="0.2">
      <c r="A562" s="84" t="s">
        <v>1132</v>
      </c>
      <c r="B562" s="85" t="s">
        <v>1133</v>
      </c>
      <c r="C562" s="86" t="s">
        <v>1132</v>
      </c>
      <c r="D562" s="106">
        <f>SUM(D563:D569)</f>
        <v>0</v>
      </c>
      <c r="E562" s="106">
        <f>SUM(E563:E569)</f>
        <v>0</v>
      </c>
      <c r="F562" s="87" t="str">
        <f t="shared" si="11"/>
        <v>-</v>
      </c>
    </row>
    <row r="563" spans="1:6" s="21" customFormat="1" ht="12.75" customHeight="1" x14ac:dyDescent="0.2">
      <c r="A563" s="84" t="s">
        <v>1134</v>
      </c>
      <c r="B563" s="85" t="s">
        <v>1135</v>
      </c>
      <c r="C563" s="86" t="s">
        <v>1134</v>
      </c>
      <c r="D563" s="83">
        <v>0</v>
      </c>
      <c r="E563" s="83">
        <v>0</v>
      </c>
      <c r="F563" s="87" t="str">
        <f t="shared" si="11"/>
        <v>-</v>
      </c>
    </row>
    <row r="564" spans="1:6" s="21" customFormat="1" ht="12.75" customHeight="1" x14ac:dyDescent="0.2">
      <c r="A564" s="84" t="s">
        <v>1136</v>
      </c>
      <c r="B564" s="85" t="s">
        <v>1137</v>
      </c>
      <c r="C564" s="86" t="s">
        <v>1136</v>
      </c>
      <c r="D564" s="83">
        <v>0</v>
      </c>
      <c r="E564" s="83">
        <v>0</v>
      </c>
      <c r="F564" s="87" t="str">
        <f t="shared" si="11"/>
        <v>-</v>
      </c>
    </row>
    <row r="565" spans="1:6" s="21" customFormat="1" ht="12.75" customHeight="1" x14ac:dyDescent="0.2">
      <c r="A565" s="84" t="s">
        <v>1138</v>
      </c>
      <c r="B565" s="85" t="s">
        <v>1139</v>
      </c>
      <c r="C565" s="86" t="s">
        <v>1138</v>
      </c>
      <c r="D565" s="83">
        <v>0</v>
      </c>
      <c r="E565" s="83">
        <v>0</v>
      </c>
      <c r="F565" s="87" t="str">
        <f t="shared" si="11"/>
        <v>-</v>
      </c>
    </row>
    <row r="566" spans="1:6" s="21" customFormat="1" ht="12.75" customHeight="1" x14ac:dyDescent="0.2">
      <c r="A566" s="84" t="s">
        <v>1140</v>
      </c>
      <c r="B566" s="85" t="s">
        <v>1141</v>
      </c>
      <c r="C566" s="86" t="s">
        <v>1140</v>
      </c>
      <c r="D566" s="83">
        <v>0</v>
      </c>
      <c r="E566" s="83">
        <v>0</v>
      </c>
      <c r="F566" s="87" t="str">
        <f t="shared" si="11"/>
        <v>-</v>
      </c>
    </row>
    <row r="567" spans="1:6" s="21" customFormat="1" ht="12.75" customHeight="1" x14ac:dyDescent="0.2">
      <c r="A567" s="84" t="s">
        <v>1142</v>
      </c>
      <c r="B567" s="85" t="s">
        <v>1143</v>
      </c>
      <c r="C567" s="86" t="s">
        <v>1142</v>
      </c>
      <c r="D567" s="83">
        <v>0</v>
      </c>
      <c r="E567" s="83">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4" customHeight="1" x14ac:dyDescent="0.2">
      <c r="A571" s="84" t="s">
        <v>1150</v>
      </c>
      <c r="B571" s="107" t="s">
        <v>1151</v>
      </c>
      <c r="C571" s="86" t="s">
        <v>1150</v>
      </c>
      <c r="D571" s="106">
        <f>D572+D575+D578+D581</f>
        <v>0</v>
      </c>
      <c r="E571" s="106">
        <f>E572+E575+E578+E581</f>
        <v>0</v>
      </c>
      <c r="F571" s="87" t="str">
        <f t="shared" si="11"/>
        <v>-</v>
      </c>
    </row>
    <row r="572" spans="1:6" s="21" customFormat="1" ht="12.75" customHeight="1" x14ac:dyDescent="0.2">
      <c r="A572" s="84" t="s">
        <v>1152</v>
      </c>
      <c r="B572" s="85" t="s">
        <v>1153</v>
      </c>
      <c r="C572" s="86" t="s">
        <v>1152</v>
      </c>
      <c r="D572" s="106">
        <f>SUM(D573:D574)</f>
        <v>0</v>
      </c>
      <c r="E572" s="106">
        <f>SUM(E573:E574)</f>
        <v>0</v>
      </c>
      <c r="F572" s="87" t="str">
        <f t="shared" si="11"/>
        <v>-</v>
      </c>
    </row>
    <row r="573" spans="1:6" s="21" customFormat="1" ht="12.75" customHeight="1" x14ac:dyDescent="0.2">
      <c r="A573" s="84" t="s">
        <v>1154</v>
      </c>
      <c r="B573" s="85" t="s">
        <v>1155</v>
      </c>
      <c r="C573" s="86" t="s">
        <v>1154</v>
      </c>
      <c r="D573" s="83">
        <v>0</v>
      </c>
      <c r="E573" s="83">
        <v>0</v>
      </c>
      <c r="F573" s="87" t="str">
        <f t="shared" si="11"/>
        <v>-</v>
      </c>
    </row>
    <row r="574" spans="1:6" s="21" customFormat="1" ht="12.75" customHeight="1" x14ac:dyDescent="0.2">
      <c r="A574" s="84" t="s">
        <v>1156</v>
      </c>
      <c r="B574" s="85" t="s">
        <v>1157</v>
      </c>
      <c r="C574" s="86" t="s">
        <v>1156</v>
      </c>
      <c r="D574" s="83">
        <v>0</v>
      </c>
      <c r="E574" s="83">
        <v>0</v>
      </c>
      <c r="F574" s="87" t="str">
        <f t="shared" si="11"/>
        <v>-</v>
      </c>
    </row>
    <row r="575" spans="1:6" s="21" customFormat="1" ht="12.75" customHeight="1" x14ac:dyDescent="0.2">
      <c r="A575" s="84" t="s">
        <v>1158</v>
      </c>
      <c r="B575" s="85" t="s">
        <v>1159</v>
      </c>
      <c r="C575" s="86" t="s">
        <v>1158</v>
      </c>
      <c r="D575" s="106">
        <f>SUM(D576:D577)</f>
        <v>0</v>
      </c>
      <c r="E575" s="106">
        <f>SUM(E576:E577)</f>
        <v>0</v>
      </c>
      <c r="F575" s="87" t="str">
        <f t="shared" si="11"/>
        <v>-</v>
      </c>
    </row>
    <row r="576" spans="1:6" s="21" customFormat="1" ht="12.75" customHeight="1" x14ac:dyDescent="0.2">
      <c r="A576" s="84" t="s">
        <v>1160</v>
      </c>
      <c r="B576" s="85" t="s">
        <v>951</v>
      </c>
      <c r="C576" s="86" t="s">
        <v>1160</v>
      </c>
      <c r="D576" s="83">
        <v>0</v>
      </c>
      <c r="E576" s="83">
        <v>0</v>
      </c>
      <c r="F576" s="87" t="str">
        <f t="shared" si="11"/>
        <v>-</v>
      </c>
    </row>
    <row r="577" spans="1:6" s="21" customFormat="1" ht="12.75" customHeight="1" x14ac:dyDescent="0.2">
      <c r="A577" s="84" t="s">
        <v>1161</v>
      </c>
      <c r="B577" s="85" t="s">
        <v>953</v>
      </c>
      <c r="C577" s="86" t="s">
        <v>1161</v>
      </c>
      <c r="D577" s="83">
        <v>0</v>
      </c>
      <c r="E577" s="83">
        <v>0</v>
      </c>
      <c r="F577" s="87" t="str">
        <f t="shared" si="11"/>
        <v>-</v>
      </c>
    </row>
    <row r="578" spans="1:6" s="21" customFormat="1" ht="12.75" customHeight="1" x14ac:dyDescent="0.2">
      <c r="A578" s="84" t="s">
        <v>1162</v>
      </c>
      <c r="B578" s="85" t="s">
        <v>1163</v>
      </c>
      <c r="C578" s="86" t="s">
        <v>1162</v>
      </c>
      <c r="D578" s="106">
        <f>SUM(D579:D580)</f>
        <v>0</v>
      </c>
      <c r="E578" s="106">
        <f>SUM(E579:E580)</f>
        <v>0</v>
      </c>
      <c r="F578" s="87" t="str">
        <f t="shared" si="11"/>
        <v>-</v>
      </c>
    </row>
    <row r="579" spans="1:6" s="21" customFormat="1" ht="12.75" customHeight="1" x14ac:dyDescent="0.2">
      <c r="A579" s="84" t="s">
        <v>1164</v>
      </c>
      <c r="B579" s="85" t="s">
        <v>957</v>
      </c>
      <c r="C579" s="86" t="s">
        <v>1164</v>
      </c>
      <c r="D579" s="83">
        <v>0</v>
      </c>
      <c r="E579" s="83">
        <v>0</v>
      </c>
      <c r="F579" s="87" t="str">
        <f t="shared" si="11"/>
        <v>-</v>
      </c>
    </row>
    <row r="580" spans="1:6" s="21" customFormat="1" ht="12.75" customHeight="1" x14ac:dyDescent="0.2">
      <c r="A580" s="84" t="s">
        <v>1165</v>
      </c>
      <c r="B580" s="85" t="s">
        <v>959</v>
      </c>
      <c r="C580" s="86" t="s">
        <v>1165</v>
      </c>
      <c r="D580" s="83">
        <v>0</v>
      </c>
      <c r="E580" s="83">
        <v>0</v>
      </c>
      <c r="F580" s="87" t="str">
        <f t="shared" si="11"/>
        <v>-</v>
      </c>
    </row>
    <row r="581" spans="1:6" s="21" customFormat="1" ht="12.75" customHeight="1" x14ac:dyDescent="0.2">
      <c r="A581" s="84" t="s">
        <v>1166</v>
      </c>
      <c r="B581" s="85" t="s">
        <v>1167</v>
      </c>
      <c r="C581" s="86" t="s">
        <v>1166</v>
      </c>
      <c r="D581" s="106">
        <f>SUM(D582:D583)</f>
        <v>0</v>
      </c>
      <c r="E581" s="106">
        <f>SUM(E582:E583)</f>
        <v>0</v>
      </c>
      <c r="F581" s="87" t="str">
        <f t="shared" si="11"/>
        <v>-</v>
      </c>
    </row>
    <row r="582" spans="1:6" s="21" customFormat="1" ht="12.75" customHeight="1" x14ac:dyDescent="0.2">
      <c r="A582" s="122" t="s">
        <v>1168</v>
      </c>
      <c r="B582" s="85" t="s">
        <v>1169</v>
      </c>
      <c r="C582" s="123" t="s">
        <v>1168</v>
      </c>
      <c r="D582" s="83">
        <v>0</v>
      </c>
      <c r="E582" s="83">
        <v>0</v>
      </c>
      <c r="F582" s="87" t="str">
        <f t="shared" si="11"/>
        <v>-</v>
      </c>
    </row>
    <row r="583" spans="1:6" s="21" customFormat="1" ht="12.75" customHeight="1" x14ac:dyDescent="0.2">
      <c r="A583" s="122" t="s">
        <v>1170</v>
      </c>
      <c r="B583" s="85" t="s">
        <v>1077</v>
      </c>
      <c r="C583" s="123" t="s">
        <v>1170</v>
      </c>
      <c r="D583" s="83">
        <v>0</v>
      </c>
      <c r="E583" s="83">
        <v>0</v>
      </c>
      <c r="F583" s="87" t="str">
        <f t="shared" si="11"/>
        <v>-</v>
      </c>
    </row>
    <row r="584" spans="1:6" s="21" customFormat="1" ht="24" customHeight="1" x14ac:dyDescent="0.2">
      <c r="A584" s="84" t="s">
        <v>1171</v>
      </c>
      <c r="B584" s="107" t="s">
        <v>1172</v>
      </c>
      <c r="C584" s="86" t="s">
        <v>1171</v>
      </c>
      <c r="D584" s="106">
        <f>D585+D589+D591+D594</f>
        <v>0</v>
      </c>
      <c r="E584" s="106">
        <f>E585+E589+E591+E594</f>
        <v>0</v>
      </c>
      <c r="F584" s="87" t="str">
        <f t="shared" si="11"/>
        <v>-</v>
      </c>
    </row>
    <row r="585" spans="1:6" s="21" customFormat="1" ht="24" customHeight="1" x14ac:dyDescent="0.2">
      <c r="A585" s="84" t="s">
        <v>1173</v>
      </c>
      <c r="B585" s="113" t="s">
        <v>1174</v>
      </c>
      <c r="C585" s="86" t="s">
        <v>1173</v>
      </c>
      <c r="D585" s="106">
        <f>SUM(D586:D588)</f>
        <v>0</v>
      </c>
      <c r="E585" s="106">
        <f>SUM(E586:E588)</f>
        <v>0</v>
      </c>
      <c r="F585" s="87" t="str">
        <f t="shared" si="11"/>
        <v>-</v>
      </c>
    </row>
    <row r="586" spans="1:6" s="21" customFormat="1" ht="12.75" customHeight="1" x14ac:dyDescent="0.2">
      <c r="A586" s="84" t="s">
        <v>1175</v>
      </c>
      <c r="B586" s="107" t="s">
        <v>971</v>
      </c>
      <c r="C586" s="86" t="s">
        <v>1175</v>
      </c>
      <c r="D586" s="83">
        <v>0</v>
      </c>
      <c r="E586" s="83">
        <v>0</v>
      </c>
      <c r="F586" s="87" t="str">
        <f t="shared" si="11"/>
        <v>-</v>
      </c>
    </row>
    <row r="587" spans="1:6" s="21" customFormat="1" ht="12.75" customHeight="1" x14ac:dyDescent="0.2">
      <c r="A587" s="84" t="s">
        <v>1176</v>
      </c>
      <c r="B587" s="107" t="s">
        <v>973</v>
      </c>
      <c r="C587" s="86" t="s">
        <v>1176</v>
      </c>
      <c r="D587" s="83">
        <v>0</v>
      </c>
      <c r="E587" s="83">
        <v>0</v>
      </c>
      <c r="F587" s="87" t="str">
        <f t="shared" si="11"/>
        <v>-</v>
      </c>
    </row>
    <row r="588" spans="1:6" s="21" customFormat="1" ht="12.75" customHeight="1" x14ac:dyDescent="0.2">
      <c r="A588" s="84" t="s">
        <v>1177</v>
      </c>
      <c r="B588" s="107" t="s">
        <v>975</v>
      </c>
      <c r="C588" s="86" t="s">
        <v>1177</v>
      </c>
      <c r="D588" s="83">
        <v>0</v>
      </c>
      <c r="E588" s="83">
        <v>0</v>
      </c>
      <c r="F588" s="87" t="str">
        <f t="shared" si="11"/>
        <v>-</v>
      </c>
    </row>
    <row r="589" spans="1:6" s="21" customFormat="1" ht="24" customHeight="1" x14ac:dyDescent="0.2">
      <c r="A589" s="84" t="s">
        <v>1178</v>
      </c>
      <c r="B589" s="107" t="s">
        <v>1179</v>
      </c>
      <c r="C589" s="86" t="s">
        <v>1178</v>
      </c>
      <c r="D589" s="106">
        <f>D590</f>
        <v>0</v>
      </c>
      <c r="E589" s="106">
        <f>E590</f>
        <v>0</v>
      </c>
      <c r="F589" s="87" t="str">
        <f t="shared" si="11"/>
        <v>-</v>
      </c>
    </row>
    <row r="590" spans="1:6" s="21" customFormat="1" ht="12.75" customHeight="1" x14ac:dyDescent="0.2">
      <c r="A590" s="84" t="s">
        <v>1180</v>
      </c>
      <c r="B590" s="107" t="s">
        <v>1181</v>
      </c>
      <c r="C590" s="86" t="s">
        <v>1180</v>
      </c>
      <c r="D590" s="83">
        <v>0</v>
      </c>
      <c r="E590" s="83">
        <v>0</v>
      </c>
      <c r="F590" s="87" t="str">
        <f t="shared" si="11"/>
        <v>-</v>
      </c>
    </row>
    <row r="591" spans="1:6" s="21" customFormat="1" ht="24" customHeight="1" x14ac:dyDescent="0.2">
      <c r="A591" s="84" t="s">
        <v>1182</v>
      </c>
      <c r="B591" s="107" t="s">
        <v>1183</v>
      </c>
      <c r="C591" s="86" t="s">
        <v>1182</v>
      </c>
      <c r="D591" s="106">
        <f>SUM(D592:D593)</f>
        <v>0</v>
      </c>
      <c r="E591" s="106">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7" t="s">
        <v>1187</v>
      </c>
      <c r="C593" s="86" t="s">
        <v>1186</v>
      </c>
      <c r="D593" s="83">
        <v>0</v>
      </c>
      <c r="E593" s="83">
        <v>0</v>
      </c>
      <c r="F593" s="87" t="str">
        <f t="shared" si="11"/>
        <v>-</v>
      </c>
    </row>
    <row r="594" spans="1:6" s="21" customFormat="1" ht="24"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4" t="s">
        <v>1190</v>
      </c>
      <c r="B595" s="85" t="s">
        <v>987</v>
      </c>
      <c r="C595" s="86" t="s">
        <v>1190</v>
      </c>
      <c r="D595" s="83">
        <v>0</v>
      </c>
      <c r="E595" s="83">
        <v>0</v>
      </c>
      <c r="F595" s="87" t="str">
        <f t="shared" si="11"/>
        <v>-</v>
      </c>
    </row>
    <row r="596" spans="1:6" s="21" customFormat="1" ht="12.75" customHeight="1" x14ac:dyDescent="0.2">
      <c r="A596" s="84" t="s">
        <v>1191</v>
      </c>
      <c r="B596" s="85" t="s">
        <v>989</v>
      </c>
      <c r="C596" s="86" t="s">
        <v>1191</v>
      </c>
      <c r="D596" s="83">
        <v>0</v>
      </c>
      <c r="E596" s="83">
        <v>0</v>
      </c>
      <c r="F596" s="87" t="str">
        <f t="shared" si="11"/>
        <v>-</v>
      </c>
    </row>
    <row r="597" spans="1:6" s="21" customFormat="1" ht="24" customHeight="1" x14ac:dyDescent="0.2">
      <c r="A597" s="84" t="s">
        <v>1192</v>
      </c>
      <c r="B597" s="108" t="s">
        <v>1193</v>
      </c>
      <c r="C597" s="86" t="s">
        <v>1192</v>
      </c>
      <c r="D597" s="106">
        <f>D598+D603+D607+D609+D616+D621</f>
        <v>0</v>
      </c>
      <c r="E597" s="106">
        <f>E598+E603+E607+E609+E616+E621</f>
        <v>0</v>
      </c>
      <c r="F597" s="87" t="str">
        <f t="shared" si="11"/>
        <v>-</v>
      </c>
    </row>
    <row r="598" spans="1:6" s="21" customFormat="1" ht="24" customHeight="1" x14ac:dyDescent="0.2">
      <c r="A598" s="84" t="s">
        <v>1194</v>
      </c>
      <c r="B598" s="85" t="s">
        <v>1195</v>
      </c>
      <c r="C598" s="86" t="s">
        <v>1194</v>
      </c>
      <c r="D598" s="106">
        <f>SUM(D599:D602)</f>
        <v>0</v>
      </c>
      <c r="E598" s="106">
        <f>SUM(E599:E602)</f>
        <v>0</v>
      </c>
      <c r="F598" s="87" t="str">
        <f t="shared" si="11"/>
        <v>-</v>
      </c>
    </row>
    <row r="599" spans="1:6" s="21" customFormat="1" ht="12.75" customHeight="1" x14ac:dyDescent="0.2">
      <c r="A599" s="84" t="s">
        <v>1196</v>
      </c>
      <c r="B599" s="85" t="s">
        <v>1197</v>
      </c>
      <c r="C599" s="86" t="s">
        <v>1196</v>
      </c>
      <c r="D599" s="83">
        <v>0</v>
      </c>
      <c r="E599" s="83">
        <v>0</v>
      </c>
      <c r="F599" s="87" t="str">
        <f t="shared" si="11"/>
        <v>-</v>
      </c>
    </row>
    <row r="600" spans="1:6" s="21" customFormat="1" ht="12.75" customHeight="1" x14ac:dyDescent="0.2">
      <c r="A600" s="84" t="s">
        <v>1198</v>
      </c>
      <c r="B600" s="85" t="s">
        <v>1199</v>
      </c>
      <c r="C600" s="86" t="s">
        <v>1198</v>
      </c>
      <c r="D600" s="83">
        <v>0</v>
      </c>
      <c r="E600" s="83">
        <v>0</v>
      </c>
      <c r="F600" s="87" t="str">
        <f t="shared" si="11"/>
        <v>-</v>
      </c>
    </row>
    <row r="601" spans="1:6" s="21" customFormat="1" ht="12.75" customHeight="1" x14ac:dyDescent="0.2">
      <c r="A601" s="84" t="s">
        <v>1200</v>
      </c>
      <c r="B601" s="85" t="s">
        <v>1201</v>
      </c>
      <c r="C601" s="86" t="s">
        <v>1200</v>
      </c>
      <c r="D601" s="83">
        <v>0</v>
      </c>
      <c r="E601" s="83">
        <v>0</v>
      </c>
      <c r="F601" s="87" t="str">
        <f t="shared" si="11"/>
        <v>-</v>
      </c>
    </row>
    <row r="602" spans="1:6" s="21" customFormat="1" ht="12.75" customHeight="1" x14ac:dyDescent="0.2">
      <c r="A602" s="84" t="s">
        <v>1202</v>
      </c>
      <c r="B602" s="85" t="s">
        <v>1203</v>
      </c>
      <c r="C602" s="86" t="s">
        <v>1202</v>
      </c>
      <c r="D602" s="83">
        <v>0</v>
      </c>
      <c r="E602" s="83">
        <v>0</v>
      </c>
      <c r="F602" s="87" t="str">
        <f t="shared" si="11"/>
        <v>-</v>
      </c>
    </row>
    <row r="603" spans="1:6" s="21" customFormat="1" ht="24" customHeight="1" x14ac:dyDescent="0.2">
      <c r="A603" s="84" t="s">
        <v>1204</v>
      </c>
      <c r="B603" s="85" t="s">
        <v>1205</v>
      </c>
      <c r="C603" s="86" t="s">
        <v>1204</v>
      </c>
      <c r="D603" s="106">
        <f>SUM(D604:D606)</f>
        <v>0</v>
      </c>
      <c r="E603" s="106">
        <f>SUM(E604:E606)</f>
        <v>0</v>
      </c>
      <c r="F603" s="87" t="str">
        <f t="shared" si="11"/>
        <v>-</v>
      </c>
    </row>
    <row r="604" spans="1:6" s="21" customFormat="1" ht="12.75" customHeight="1" x14ac:dyDescent="0.2">
      <c r="A604" s="84" t="s">
        <v>1206</v>
      </c>
      <c r="B604" s="85" t="s">
        <v>1207</v>
      </c>
      <c r="C604" s="86" t="s">
        <v>1206</v>
      </c>
      <c r="D604" s="83">
        <v>0</v>
      </c>
      <c r="E604" s="83">
        <v>0</v>
      </c>
      <c r="F604" s="87" t="str">
        <f t="shared" si="11"/>
        <v>-</v>
      </c>
    </row>
    <row r="605" spans="1:6" s="21" customFormat="1" ht="24" customHeight="1" x14ac:dyDescent="0.2">
      <c r="A605" s="84" t="s">
        <v>1208</v>
      </c>
      <c r="B605" s="85" t="s">
        <v>1209</v>
      </c>
      <c r="C605" s="86" t="s">
        <v>1208</v>
      </c>
      <c r="D605" s="83">
        <v>0</v>
      </c>
      <c r="E605" s="83">
        <v>0</v>
      </c>
      <c r="F605" s="87" t="str">
        <f t="shared" si="11"/>
        <v>-</v>
      </c>
    </row>
    <row r="606" spans="1:6" s="21" customFormat="1" ht="24" customHeight="1" x14ac:dyDescent="0.2">
      <c r="A606" s="84" t="s">
        <v>1210</v>
      </c>
      <c r="B606" s="85" t="s">
        <v>1211</v>
      </c>
      <c r="C606" s="86" t="s">
        <v>1210</v>
      </c>
      <c r="D606" s="83">
        <v>0</v>
      </c>
      <c r="E606" s="83">
        <v>0</v>
      </c>
      <c r="F606" s="87" t="str">
        <f t="shared" si="11"/>
        <v>-</v>
      </c>
    </row>
    <row r="607" spans="1:6" s="21" customFormat="1" ht="24" customHeight="1" x14ac:dyDescent="0.2">
      <c r="A607" s="84" t="s">
        <v>1212</v>
      </c>
      <c r="B607" s="85" t="s">
        <v>1213</v>
      </c>
      <c r="C607" s="86" t="s">
        <v>1212</v>
      </c>
      <c r="D607" s="106">
        <f>D608</f>
        <v>0</v>
      </c>
      <c r="E607" s="106">
        <f>E608</f>
        <v>0</v>
      </c>
      <c r="F607" s="87" t="str">
        <f t="shared" si="11"/>
        <v>-</v>
      </c>
    </row>
    <row r="608" spans="1:6" s="21" customFormat="1" ht="12.75" customHeight="1" x14ac:dyDescent="0.2">
      <c r="A608" s="84" t="s">
        <v>1214</v>
      </c>
      <c r="B608" s="85" t="s">
        <v>1215</v>
      </c>
      <c r="C608" s="86" t="s">
        <v>1214</v>
      </c>
      <c r="D608" s="83">
        <v>0</v>
      </c>
      <c r="E608" s="83">
        <v>0</v>
      </c>
      <c r="F608" s="87" t="str">
        <f t="shared" si="11"/>
        <v>-</v>
      </c>
    </row>
    <row r="609" spans="1:6" s="21" customFormat="1" ht="24" customHeight="1" x14ac:dyDescent="0.2">
      <c r="A609" s="84" t="s">
        <v>1216</v>
      </c>
      <c r="B609" s="85" t="s">
        <v>1217</v>
      </c>
      <c r="C609" s="86" t="s">
        <v>1216</v>
      </c>
      <c r="D609" s="106">
        <f>SUM(D610:D615)</f>
        <v>0</v>
      </c>
      <c r="E609" s="106">
        <f>SUM(E610:E615)</f>
        <v>0</v>
      </c>
      <c r="F609" s="87" t="str">
        <f t="shared" si="11"/>
        <v>-</v>
      </c>
    </row>
    <row r="610" spans="1:6" s="21" customFormat="1" ht="24" customHeight="1" x14ac:dyDescent="0.2">
      <c r="A610" s="84" t="s">
        <v>1218</v>
      </c>
      <c r="B610" s="85"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85" t="s">
        <v>1223</v>
      </c>
      <c r="C612" s="123" t="s">
        <v>1222</v>
      </c>
      <c r="D612" s="83">
        <v>0</v>
      </c>
      <c r="E612" s="83">
        <v>0</v>
      </c>
      <c r="F612" s="87" t="str">
        <f t="shared" si="11"/>
        <v>-</v>
      </c>
    </row>
    <row r="613" spans="1:6" s="21" customFormat="1" ht="12.75" customHeight="1" x14ac:dyDescent="0.2">
      <c r="A613" s="84" t="s">
        <v>1224</v>
      </c>
      <c r="B613" s="85" t="s">
        <v>1225</v>
      </c>
      <c r="C613" s="86" t="s">
        <v>1224</v>
      </c>
      <c r="D613" s="83">
        <v>0</v>
      </c>
      <c r="E613" s="83">
        <v>0</v>
      </c>
      <c r="F613" s="87" t="str">
        <f t="shared" si="11"/>
        <v>-</v>
      </c>
    </row>
    <row r="614" spans="1:6" s="21" customFormat="1" ht="12.75" customHeight="1" x14ac:dyDescent="0.2">
      <c r="A614" s="84" t="s">
        <v>1226</v>
      </c>
      <c r="B614" s="85" t="s">
        <v>1227</v>
      </c>
      <c r="C614" s="86" t="s">
        <v>1226</v>
      </c>
      <c r="D614" s="83">
        <v>0</v>
      </c>
      <c r="E614" s="83">
        <v>0</v>
      </c>
      <c r="F614" s="87" t="str">
        <f t="shared" si="11"/>
        <v>-</v>
      </c>
    </row>
    <row r="615" spans="1:6" s="21" customFormat="1" ht="24" customHeight="1" x14ac:dyDescent="0.2">
      <c r="A615" s="84" t="s">
        <v>1228</v>
      </c>
      <c r="B615" s="85" t="s">
        <v>1229</v>
      </c>
      <c r="C615" s="86" t="s">
        <v>1228</v>
      </c>
      <c r="D615" s="83">
        <v>0</v>
      </c>
      <c r="E615" s="83">
        <v>0</v>
      </c>
      <c r="F615" s="87" t="str">
        <f t="shared" si="11"/>
        <v>-</v>
      </c>
    </row>
    <row r="616" spans="1:6" s="21" customFormat="1" ht="24" customHeight="1" x14ac:dyDescent="0.2">
      <c r="A616" s="84" t="s">
        <v>1230</v>
      </c>
      <c r="B616" s="85" t="s">
        <v>1231</v>
      </c>
      <c r="C616" s="86" t="s">
        <v>1230</v>
      </c>
      <c r="D616" s="106">
        <f>SUM(D617:D620)</f>
        <v>0</v>
      </c>
      <c r="E616" s="106">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85" t="s">
        <v>1235</v>
      </c>
      <c r="C618" s="86" t="s">
        <v>1234</v>
      </c>
      <c r="D618" s="83">
        <v>0</v>
      </c>
      <c r="E618" s="83">
        <v>0</v>
      </c>
      <c r="F618" s="87" t="str">
        <f t="shared" si="11"/>
        <v>-</v>
      </c>
    </row>
    <row r="619" spans="1:6" s="21" customFormat="1" ht="12.75" customHeight="1" x14ac:dyDescent="0.2">
      <c r="A619" s="84" t="s">
        <v>1236</v>
      </c>
      <c r="B619" s="85" t="s">
        <v>1237</v>
      </c>
      <c r="C619" s="86" t="s">
        <v>1236</v>
      </c>
      <c r="D619" s="83">
        <v>0</v>
      </c>
      <c r="E619" s="83">
        <v>0</v>
      </c>
      <c r="F619" s="87" t="str">
        <f t="shared" si="11"/>
        <v>-</v>
      </c>
    </row>
    <row r="620" spans="1:6" s="21" customFormat="1" ht="12.75" customHeight="1" x14ac:dyDescent="0.2">
      <c r="A620" s="84" t="s">
        <v>1238</v>
      </c>
      <c r="B620" s="85" t="s">
        <v>1239</v>
      </c>
      <c r="C620" s="86" t="s">
        <v>1238</v>
      </c>
      <c r="D620" s="83">
        <v>0</v>
      </c>
      <c r="E620" s="83">
        <v>0</v>
      </c>
      <c r="F620" s="87" t="str">
        <f t="shared" si="11"/>
        <v>-</v>
      </c>
    </row>
    <row r="621" spans="1:6" s="21" customFormat="1" ht="24" customHeight="1" x14ac:dyDescent="0.2">
      <c r="A621" s="84" t="s">
        <v>1240</v>
      </c>
      <c r="B621" s="85" t="s">
        <v>1241</v>
      </c>
      <c r="C621" s="86" t="s">
        <v>1240</v>
      </c>
      <c r="D621" s="106">
        <f>SUM(D622:D628)</f>
        <v>0</v>
      </c>
      <c r="E621" s="106">
        <f>SUM(E622:E628)</f>
        <v>0</v>
      </c>
      <c r="F621" s="87" t="str">
        <f t="shared" si="11"/>
        <v>-</v>
      </c>
    </row>
    <row r="622" spans="1:6" s="21" customFormat="1" ht="12.75" customHeight="1" x14ac:dyDescent="0.2">
      <c r="A622" s="84" t="s">
        <v>1242</v>
      </c>
      <c r="B622" s="85" t="s">
        <v>1243</v>
      </c>
      <c r="C622" s="86" t="s">
        <v>1242</v>
      </c>
      <c r="D622" s="83">
        <v>0</v>
      </c>
      <c r="E622" s="83">
        <v>0</v>
      </c>
      <c r="F622" s="87" t="str">
        <f t="shared" ref="F622:F651" si="12">IF(D622&lt;&gt;0,IF(E622/D622&gt;=100,"&gt;&gt;100",E622/D622*100),"-")</f>
        <v>-</v>
      </c>
    </row>
    <row r="623" spans="1:6" s="21" customFormat="1" ht="12.75" customHeight="1" x14ac:dyDescent="0.2">
      <c r="A623" s="84" t="s">
        <v>1244</v>
      </c>
      <c r="B623" s="85" t="s">
        <v>1245</v>
      </c>
      <c r="C623" s="86" t="s">
        <v>1244</v>
      </c>
      <c r="D623" s="83">
        <v>0</v>
      </c>
      <c r="E623" s="83">
        <v>0</v>
      </c>
      <c r="F623" s="87" t="str">
        <f t="shared" si="12"/>
        <v>-</v>
      </c>
    </row>
    <row r="624" spans="1:6" s="21" customFormat="1" ht="12.75" customHeight="1" x14ac:dyDescent="0.2">
      <c r="A624" s="84" t="s">
        <v>1246</v>
      </c>
      <c r="B624" s="85" t="s">
        <v>1247</v>
      </c>
      <c r="C624" s="86" t="s">
        <v>1246</v>
      </c>
      <c r="D624" s="83">
        <v>0</v>
      </c>
      <c r="E624" s="83">
        <v>0</v>
      </c>
      <c r="F624" s="87" t="str">
        <f t="shared" si="12"/>
        <v>-</v>
      </c>
    </row>
    <row r="625" spans="1:6" s="21" customFormat="1" ht="12.75" customHeight="1" x14ac:dyDescent="0.2">
      <c r="A625" s="84" t="s">
        <v>1248</v>
      </c>
      <c r="B625" s="85" t="s">
        <v>1249</v>
      </c>
      <c r="C625" s="86" t="s">
        <v>1248</v>
      </c>
      <c r="D625" s="83">
        <v>0</v>
      </c>
      <c r="E625" s="83">
        <v>0</v>
      </c>
      <c r="F625" s="87" t="str">
        <f t="shared" si="12"/>
        <v>-</v>
      </c>
    </row>
    <row r="626" spans="1:6" s="21" customFormat="1" ht="12.75" customHeight="1" x14ac:dyDescent="0.2">
      <c r="A626" s="84" t="s">
        <v>1250</v>
      </c>
      <c r="B626" s="85" t="s">
        <v>1251</v>
      </c>
      <c r="C626" s="86" t="s">
        <v>1250</v>
      </c>
      <c r="D626" s="83">
        <v>0</v>
      </c>
      <c r="E626" s="83">
        <v>0</v>
      </c>
      <c r="F626" s="87" t="str">
        <f t="shared" si="12"/>
        <v>-</v>
      </c>
    </row>
    <row r="627" spans="1:6" s="21" customFormat="1" ht="24" customHeight="1" x14ac:dyDescent="0.2">
      <c r="A627" s="84" t="s">
        <v>1252</v>
      </c>
      <c r="B627" s="85" t="s">
        <v>1253</v>
      </c>
      <c r="C627" s="86" t="s">
        <v>1252</v>
      </c>
      <c r="D627" s="83">
        <v>0</v>
      </c>
      <c r="E627" s="83">
        <v>0</v>
      </c>
      <c r="F627" s="87" t="str">
        <f t="shared" si="12"/>
        <v>-</v>
      </c>
    </row>
    <row r="628" spans="1:6" s="21" customFormat="1" ht="24" customHeight="1" x14ac:dyDescent="0.2">
      <c r="A628" s="109" t="s">
        <v>1254</v>
      </c>
      <c r="B628" s="107" t="s">
        <v>1255</v>
      </c>
      <c r="C628" s="110" t="s">
        <v>1254</v>
      </c>
      <c r="D628" s="111">
        <v>0</v>
      </c>
      <c r="E628" s="111">
        <v>0</v>
      </c>
      <c r="F628" s="112" t="str">
        <f t="shared" si="12"/>
        <v>-</v>
      </c>
    </row>
    <row r="629" spans="1:6" s="21" customFormat="1" ht="24" customHeight="1" x14ac:dyDescent="0.2">
      <c r="A629" s="84" t="s">
        <v>1256</v>
      </c>
      <c r="B629" s="107" t="s">
        <v>1257</v>
      </c>
      <c r="C629" s="86" t="s">
        <v>1256</v>
      </c>
      <c r="D629" s="106">
        <f>D630+D633+D636</f>
        <v>0</v>
      </c>
      <c r="E629" s="106">
        <f>E630+E633+E636</f>
        <v>0</v>
      </c>
      <c r="F629" s="87" t="str">
        <f t="shared" si="12"/>
        <v>-</v>
      </c>
    </row>
    <row r="630" spans="1:6" s="21" customFormat="1" ht="12.75" customHeight="1" x14ac:dyDescent="0.2">
      <c r="A630" s="84" t="s">
        <v>1258</v>
      </c>
      <c r="B630" s="85" t="s">
        <v>1259</v>
      </c>
      <c r="C630" s="86" t="s">
        <v>1258</v>
      </c>
      <c r="D630" s="106">
        <f>SUM(D631:D632)</f>
        <v>0</v>
      </c>
      <c r="E630" s="106">
        <f>SUM(E631:E632)</f>
        <v>0</v>
      </c>
      <c r="F630" s="87" t="str">
        <f t="shared" si="12"/>
        <v>-</v>
      </c>
    </row>
    <row r="631" spans="1:6" s="21" customFormat="1" ht="12.75" customHeight="1" x14ac:dyDescent="0.2">
      <c r="A631" s="84" t="s">
        <v>1260</v>
      </c>
      <c r="B631" s="85" t="s">
        <v>1261</v>
      </c>
      <c r="C631" s="86" t="s">
        <v>1260</v>
      </c>
      <c r="D631" s="83">
        <v>0</v>
      </c>
      <c r="E631" s="83">
        <v>0</v>
      </c>
      <c r="F631" s="87" t="str">
        <f t="shared" si="12"/>
        <v>-</v>
      </c>
    </row>
    <row r="632" spans="1:6" s="21" customFormat="1" ht="12.75" customHeight="1" x14ac:dyDescent="0.2">
      <c r="A632" s="84" t="s">
        <v>1262</v>
      </c>
      <c r="B632" s="85" t="s">
        <v>1263</v>
      </c>
      <c r="C632" s="86" t="s">
        <v>1262</v>
      </c>
      <c r="D632" s="83">
        <v>0</v>
      </c>
      <c r="E632" s="83">
        <v>0</v>
      </c>
      <c r="F632" s="87" t="str">
        <f t="shared" si="12"/>
        <v>-</v>
      </c>
    </row>
    <row r="633" spans="1:6" s="21" customFormat="1" ht="12.75" customHeight="1" x14ac:dyDescent="0.2">
      <c r="A633" s="84" t="s">
        <v>1264</v>
      </c>
      <c r="B633" s="85" t="s">
        <v>1265</v>
      </c>
      <c r="C633" s="86" t="s">
        <v>1264</v>
      </c>
      <c r="D633" s="106">
        <f>SUM(D634:D635)</f>
        <v>0</v>
      </c>
      <c r="E633" s="106">
        <f>SUM(E634:E635)</f>
        <v>0</v>
      </c>
      <c r="F633" s="87" t="str">
        <f t="shared" si="12"/>
        <v>-</v>
      </c>
    </row>
    <row r="634" spans="1:6" s="21" customFormat="1" ht="12.75" customHeight="1" x14ac:dyDescent="0.2">
      <c r="A634" s="84" t="s">
        <v>1266</v>
      </c>
      <c r="B634" s="85" t="s">
        <v>1267</v>
      </c>
      <c r="C634" s="86" t="s">
        <v>1266</v>
      </c>
      <c r="D634" s="83">
        <v>0</v>
      </c>
      <c r="E634" s="83">
        <v>0</v>
      </c>
      <c r="F634" s="87" t="str">
        <f t="shared" si="12"/>
        <v>-</v>
      </c>
    </row>
    <row r="635" spans="1:6" s="21" customFormat="1" ht="12.75" customHeight="1" x14ac:dyDescent="0.2">
      <c r="A635" s="84" t="s">
        <v>1268</v>
      </c>
      <c r="B635" s="85" t="s">
        <v>1269</v>
      </c>
      <c r="C635" s="86" t="s">
        <v>1268</v>
      </c>
      <c r="D635" s="83">
        <v>0</v>
      </c>
      <c r="E635" s="83">
        <v>0</v>
      </c>
      <c r="F635" s="87" t="str">
        <f t="shared" si="12"/>
        <v>-</v>
      </c>
    </row>
    <row r="636" spans="1:6" s="21" customFormat="1" ht="24" customHeight="1" x14ac:dyDescent="0.2">
      <c r="A636" s="84" t="s">
        <v>1270</v>
      </c>
      <c r="B636" s="85" t="s">
        <v>1271</v>
      </c>
      <c r="C636" s="86" t="s">
        <v>1270</v>
      </c>
      <c r="D636" s="106">
        <f>SUM(D637:D638)</f>
        <v>0</v>
      </c>
      <c r="E636" s="106">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85" t="s">
        <v>1275</v>
      </c>
      <c r="C638" s="86" t="s">
        <v>1274</v>
      </c>
      <c r="D638" s="83">
        <v>0</v>
      </c>
      <c r="E638" s="83">
        <v>0</v>
      </c>
      <c r="F638" s="87" t="str">
        <f t="shared" si="12"/>
        <v>-</v>
      </c>
    </row>
    <row r="639" spans="1:6" s="21" customFormat="1" ht="12.75" customHeight="1" x14ac:dyDescent="0.2">
      <c r="A639" s="84"/>
      <c r="B639" s="85" t="s">
        <v>1276</v>
      </c>
      <c r="C639" s="86" t="s">
        <v>1277</v>
      </c>
      <c r="D639" s="106">
        <f>IF(D430-D535&gt;=0,D430-D535,0)</f>
        <v>0</v>
      </c>
      <c r="E639" s="106">
        <f>IF(E430-E535&gt;=0,E430-E535,0)</f>
        <v>0</v>
      </c>
      <c r="F639" s="87" t="str">
        <f t="shared" si="12"/>
        <v>-</v>
      </c>
    </row>
    <row r="640" spans="1:6" s="21" customFormat="1" ht="12.75" customHeight="1" x14ac:dyDescent="0.2">
      <c r="A640" s="84"/>
      <c r="B640" s="85" t="s">
        <v>1278</v>
      </c>
      <c r="C640" s="86" t="s">
        <v>1279</v>
      </c>
      <c r="D640" s="106">
        <f>IF(D535-D430&gt;=0,D535-D430,0)</f>
        <v>0</v>
      </c>
      <c r="E640" s="106">
        <f>IF(E535-E430&gt;=0,E535-E430,0)</f>
        <v>0</v>
      </c>
      <c r="F640" s="87" t="str">
        <f t="shared" si="12"/>
        <v>-</v>
      </c>
    </row>
    <row r="641" spans="1:6" s="21" customFormat="1" ht="12.75" customHeight="1" x14ac:dyDescent="0.2">
      <c r="A641" s="84" t="s">
        <v>1280</v>
      </c>
      <c r="B641" s="85" t="s">
        <v>1281</v>
      </c>
      <c r="C641" s="86" t="s">
        <v>1280</v>
      </c>
      <c r="D641" s="83">
        <v>0</v>
      </c>
      <c r="E641" s="83">
        <v>0</v>
      </c>
      <c r="F641" s="87" t="str">
        <f t="shared" si="12"/>
        <v>-</v>
      </c>
    </row>
    <row r="642" spans="1:6" s="21" customFormat="1" ht="12.75" customHeight="1" x14ac:dyDescent="0.2">
      <c r="A642" s="84" t="s">
        <v>1282</v>
      </c>
      <c r="B642" s="85" t="s">
        <v>1283</v>
      </c>
      <c r="C642" s="86" t="s">
        <v>1282</v>
      </c>
      <c r="D642" s="83">
        <v>0</v>
      </c>
      <c r="E642" s="83">
        <v>0</v>
      </c>
      <c r="F642" s="87" t="str">
        <f t="shared" si="12"/>
        <v>-</v>
      </c>
    </row>
    <row r="643" spans="1:6" s="21" customFormat="1" ht="12.75" customHeight="1" x14ac:dyDescent="0.2">
      <c r="A643" s="84"/>
      <c r="B643" s="85" t="s">
        <v>1284</v>
      </c>
      <c r="C643" s="86" t="s">
        <v>1285</v>
      </c>
      <c r="D643" s="106">
        <f>D422+D430</f>
        <v>543961.54</v>
      </c>
      <c r="E643" s="106">
        <f>E422+E430</f>
        <v>602210.57000000007</v>
      </c>
      <c r="F643" s="87">
        <f t="shared" si="12"/>
        <v>110.70829934042763</v>
      </c>
    </row>
    <row r="644" spans="1:6" s="21" customFormat="1" ht="12.75" customHeight="1" x14ac:dyDescent="0.2">
      <c r="A644" s="84"/>
      <c r="B644" s="85" t="s">
        <v>1286</v>
      </c>
      <c r="C644" s="86" t="s">
        <v>1287</v>
      </c>
      <c r="D644" s="106">
        <f>D423+D535</f>
        <v>636845.16</v>
      </c>
      <c r="E644" s="106">
        <f>E423+E535</f>
        <v>606929.04</v>
      </c>
      <c r="F644" s="87">
        <f t="shared" si="12"/>
        <v>95.302449970727579</v>
      </c>
    </row>
    <row r="645" spans="1:6" s="21" customFormat="1" ht="12.75" customHeight="1" x14ac:dyDescent="0.2">
      <c r="A645" s="84"/>
      <c r="B645" s="85" t="s">
        <v>1288</v>
      </c>
      <c r="C645" s="86" t="s">
        <v>1289</v>
      </c>
      <c r="D645" s="106">
        <f>IF(D643&gt;=D644,D643-D644,0)</f>
        <v>0</v>
      </c>
      <c r="E645" s="106">
        <f>IF(E643&gt;=E644,E643-E644,0)</f>
        <v>0</v>
      </c>
      <c r="F645" s="87" t="str">
        <f t="shared" si="12"/>
        <v>-</v>
      </c>
    </row>
    <row r="646" spans="1:6" s="21" customFormat="1" ht="12.75" customHeight="1" x14ac:dyDescent="0.2">
      <c r="A646" s="84"/>
      <c r="B646" s="85" t="s">
        <v>1290</v>
      </c>
      <c r="C646" s="86" t="s">
        <v>1291</v>
      </c>
      <c r="D646" s="106">
        <f>IF(D644&gt;=D643,D644-D643,0)</f>
        <v>92883.62</v>
      </c>
      <c r="E646" s="106">
        <f>IF(E644&gt;=E643,E644-E643,0)</f>
        <v>4718.4699999999721</v>
      </c>
      <c r="F646" s="87">
        <f t="shared" si="12"/>
        <v>5.0799807328783828</v>
      </c>
    </row>
    <row r="647" spans="1:6" s="21" customFormat="1" ht="24" customHeight="1" x14ac:dyDescent="0.2">
      <c r="A647" s="122" t="s">
        <v>1292</v>
      </c>
      <c r="B647" s="85" t="s">
        <v>1293</v>
      </c>
      <c r="C647" s="123" t="s">
        <v>1292</v>
      </c>
      <c r="D647" s="106">
        <f>IF(D426-D427+D641-D642&gt;=0,D426-D427+D641-D642,0)</f>
        <v>10899.85</v>
      </c>
      <c r="E647" s="106">
        <f>IF(E426-E427+E641-E642&gt;=0,E426-E427+E641-E642,0)</f>
        <v>0</v>
      </c>
      <c r="F647" s="87">
        <f t="shared" si="12"/>
        <v>0</v>
      </c>
    </row>
    <row r="648" spans="1:6" s="21" customFormat="1" ht="24" customHeight="1" x14ac:dyDescent="0.2">
      <c r="A648" s="122" t="s">
        <v>1294</v>
      </c>
      <c r="B648" s="85" t="s">
        <v>1295</v>
      </c>
      <c r="C648" s="123" t="s">
        <v>1294</v>
      </c>
      <c r="D648" s="106">
        <f>IF(D427-D426+D642-D641&gt;=0,D427-D426+D642-D641,0)</f>
        <v>0</v>
      </c>
      <c r="E648" s="106">
        <f>IF(E427-E426+E642-E641&gt;=0,E427-E426+E642-E641,0)</f>
        <v>80246.44</v>
      </c>
      <c r="F648" s="87" t="str">
        <f t="shared" si="12"/>
        <v>-</v>
      </c>
    </row>
    <row r="649" spans="1:6" s="21" customFormat="1" ht="24" customHeight="1" x14ac:dyDescent="0.2">
      <c r="A649" s="84"/>
      <c r="B649" s="85" t="s">
        <v>1296</v>
      </c>
      <c r="C649" s="86" t="s">
        <v>1297</v>
      </c>
      <c r="D649" s="106">
        <f>IF(D645+D647-D646-D648&gt;=0,D645+D647-D646-D648,0)</f>
        <v>0</v>
      </c>
      <c r="E649" s="106">
        <f>IF(E645+E647-E646-E648&gt;=0,E645+E647-E646-E648,0)</f>
        <v>0</v>
      </c>
      <c r="F649" s="87" t="str">
        <f t="shared" si="12"/>
        <v>-</v>
      </c>
    </row>
    <row r="650" spans="1:6" s="21" customFormat="1" ht="24" customHeight="1" x14ac:dyDescent="0.2">
      <c r="A650" s="84"/>
      <c r="B650" s="85" t="s">
        <v>1298</v>
      </c>
      <c r="C650" s="86" t="s">
        <v>1299</v>
      </c>
      <c r="D650" s="106">
        <f>IF(D646+D648-D645-D647&gt;=0,D646+D648-D645-D647,0)</f>
        <v>81983.76999999999</v>
      </c>
      <c r="E650" s="106">
        <f>IF(E646+E648-E645-E647&gt;=0,E646+E648-E645-E647,0)</f>
        <v>84964.909999999974</v>
      </c>
      <c r="F650" s="87">
        <f t="shared" si="12"/>
        <v>103.63625629804531</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85" t="s">
        <v>1304</v>
      </c>
      <c r="C653" s="86" t="s">
        <v>1305</v>
      </c>
      <c r="D653" s="83">
        <v>25992.48</v>
      </c>
      <c r="E653" s="83">
        <v>0</v>
      </c>
      <c r="F653" s="87">
        <f t="shared" ref="F653:F716" si="13">IF(D653&lt;&gt;0,IF(E653/D653&gt;=100,"&gt;&gt;100",E653/D653*100),"-")</f>
        <v>0</v>
      </c>
    </row>
    <row r="654" spans="1:6" s="21" customFormat="1" ht="12.75" customHeight="1" x14ac:dyDescent="0.2">
      <c r="A654" s="84" t="s">
        <v>1306</v>
      </c>
      <c r="B654" s="85" t="s">
        <v>1307</v>
      </c>
      <c r="C654" s="86" t="s">
        <v>1306</v>
      </c>
      <c r="D654" s="83">
        <v>65398.75</v>
      </c>
      <c r="E654" s="83">
        <v>0</v>
      </c>
      <c r="F654" s="87">
        <f t="shared" si="13"/>
        <v>0</v>
      </c>
    </row>
    <row r="655" spans="1:6" s="21" customFormat="1" ht="12.75" customHeight="1" x14ac:dyDescent="0.2">
      <c r="A655" s="84" t="s">
        <v>1308</v>
      </c>
      <c r="B655" s="85" t="s">
        <v>1309</v>
      </c>
      <c r="C655" s="86" t="s">
        <v>1308</v>
      </c>
      <c r="D655" s="83">
        <v>87496.2</v>
      </c>
      <c r="E655" s="83">
        <v>0</v>
      </c>
      <c r="F655" s="87">
        <f t="shared" si="13"/>
        <v>0</v>
      </c>
    </row>
    <row r="656" spans="1:6" s="21" customFormat="1" ht="24" customHeight="1" x14ac:dyDescent="0.2">
      <c r="A656" s="84" t="s">
        <v>1303</v>
      </c>
      <c r="B656" s="85" t="s">
        <v>1310</v>
      </c>
      <c r="C656" s="86" t="s">
        <v>1311</v>
      </c>
      <c r="D656" s="106">
        <f>+D653+D654-D655</f>
        <v>3895.0299999999988</v>
      </c>
      <c r="E656" s="106">
        <f>+E653+E654-E655</f>
        <v>0</v>
      </c>
      <c r="F656" s="87">
        <f t="shared" si="13"/>
        <v>0</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34</v>
      </c>
      <c r="E658" s="125">
        <v>34</v>
      </c>
      <c r="F658" s="87">
        <f t="shared" si="13"/>
        <v>100</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27</v>
      </c>
      <c r="E660" s="125">
        <v>29</v>
      </c>
      <c r="F660" s="87">
        <f t="shared" si="13"/>
        <v>107.40740740740742</v>
      </c>
    </row>
    <row r="661" spans="1:6" s="21" customFormat="1" ht="24" customHeight="1" x14ac:dyDescent="0.2">
      <c r="A661" s="84" t="s">
        <v>1320</v>
      </c>
      <c r="B661" s="85" t="s">
        <v>1321</v>
      </c>
      <c r="C661" s="86" t="s">
        <v>1322</v>
      </c>
      <c r="D661" s="83">
        <v>0</v>
      </c>
      <c r="E661" s="83">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4" t="s">
        <v>1337</v>
      </c>
      <c r="B669" s="85" t="s">
        <v>1338</v>
      </c>
      <c r="C669" s="86" t="s">
        <v>1337</v>
      </c>
      <c r="D669" s="83">
        <v>0</v>
      </c>
      <c r="E669" s="83">
        <v>0</v>
      </c>
      <c r="F669" s="87" t="str">
        <f t="shared" si="13"/>
        <v>-</v>
      </c>
    </row>
    <row r="670" spans="1:6" s="21" customFormat="1" ht="12.75" customHeight="1" x14ac:dyDescent="0.2">
      <c r="A670" s="84" t="s">
        <v>1339</v>
      </c>
      <c r="B670" s="85" t="s">
        <v>1340</v>
      </c>
      <c r="C670" s="86" t="s">
        <v>1339</v>
      </c>
      <c r="D670" s="83">
        <v>0</v>
      </c>
      <c r="E670" s="83">
        <v>0</v>
      </c>
      <c r="F670" s="87" t="str">
        <f t="shared" si="13"/>
        <v>-</v>
      </c>
    </row>
    <row r="671" spans="1:6" s="21" customFormat="1" ht="12.75" customHeight="1" x14ac:dyDescent="0.2">
      <c r="A671" s="84" t="s">
        <v>1341</v>
      </c>
      <c r="B671" s="85" t="s">
        <v>1342</v>
      </c>
      <c r="C671" s="86" t="s">
        <v>1341</v>
      </c>
      <c r="D671" s="83">
        <v>0</v>
      </c>
      <c r="E671" s="83">
        <v>0</v>
      </c>
      <c r="F671" s="87" t="str">
        <f t="shared" si="13"/>
        <v>-</v>
      </c>
    </row>
    <row r="672" spans="1:6" s="21" customFormat="1" ht="12.75" customHeight="1" x14ac:dyDescent="0.2">
      <c r="A672" s="84" t="s">
        <v>1343</v>
      </c>
      <c r="B672" s="85" t="s">
        <v>1344</v>
      </c>
      <c r="C672" s="86" t="s">
        <v>1343</v>
      </c>
      <c r="D672" s="83">
        <v>0</v>
      </c>
      <c r="E672" s="83">
        <v>0</v>
      </c>
      <c r="F672" s="87" t="str">
        <f t="shared" si="13"/>
        <v>-</v>
      </c>
    </row>
    <row r="673" spans="1:6" s="21" customFormat="1" ht="12.75" customHeight="1" x14ac:dyDescent="0.2">
      <c r="A673" s="84" t="s">
        <v>1345</v>
      </c>
      <c r="B673" s="85" t="s">
        <v>1346</v>
      </c>
      <c r="C673" s="86" t="s">
        <v>1345</v>
      </c>
      <c r="D673" s="83">
        <v>0</v>
      </c>
      <c r="E673" s="83">
        <v>0</v>
      </c>
      <c r="F673" s="87" t="str">
        <f t="shared" si="13"/>
        <v>-</v>
      </c>
    </row>
    <row r="674" spans="1:6" s="21" customFormat="1" ht="12.75" customHeight="1" x14ac:dyDescent="0.2">
      <c r="A674" s="84" t="s">
        <v>1347</v>
      </c>
      <c r="B674" s="85" t="s">
        <v>1348</v>
      </c>
      <c r="C674" s="86" t="s">
        <v>1347</v>
      </c>
      <c r="D674" s="83">
        <v>0</v>
      </c>
      <c r="E674" s="83">
        <v>0</v>
      </c>
      <c r="F674" s="87" t="str">
        <f t="shared" si="13"/>
        <v>-</v>
      </c>
    </row>
    <row r="675" spans="1:6" s="21" customFormat="1" ht="12.75" customHeight="1" x14ac:dyDescent="0.2">
      <c r="A675" s="84" t="s">
        <v>1349</v>
      </c>
      <c r="B675" s="85" t="s">
        <v>1350</v>
      </c>
      <c r="C675" s="86" t="s">
        <v>1349</v>
      </c>
      <c r="D675" s="83">
        <v>0</v>
      </c>
      <c r="E675" s="83">
        <v>0</v>
      </c>
      <c r="F675" s="87" t="str">
        <f t="shared" si="13"/>
        <v>-</v>
      </c>
    </row>
    <row r="676" spans="1:6" s="21" customFormat="1" ht="12.75" customHeight="1" x14ac:dyDescent="0.2">
      <c r="A676" s="84" t="s">
        <v>1351</v>
      </c>
      <c r="B676" s="85" t="s">
        <v>1352</v>
      </c>
      <c r="C676" s="86" t="s">
        <v>1351</v>
      </c>
      <c r="D676" s="83">
        <v>0</v>
      </c>
      <c r="E676" s="83">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1510.2</v>
      </c>
      <c r="E678" s="111">
        <v>0</v>
      </c>
      <c r="F678" s="112">
        <f t="shared" si="13"/>
        <v>0</v>
      </c>
    </row>
    <row r="679" spans="1:6" s="21" customFormat="1" ht="12" customHeight="1" x14ac:dyDescent="0.2">
      <c r="A679" s="109" t="s">
        <v>1357</v>
      </c>
      <c r="B679" s="113" t="s">
        <v>1358</v>
      </c>
      <c r="C679" s="110" t="s">
        <v>1357</v>
      </c>
      <c r="D679" s="111">
        <v>70.599999999999994</v>
      </c>
      <c r="E679" s="111">
        <v>90</v>
      </c>
      <c r="F679" s="112">
        <f t="shared" si="13"/>
        <v>127.4787535410765</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491584.19</v>
      </c>
      <c r="E683" s="111">
        <v>514790.93</v>
      </c>
      <c r="F683" s="112">
        <f t="shared" si="13"/>
        <v>104.72080682659872</v>
      </c>
    </row>
    <row r="684" spans="1:6" s="21" customFormat="1" ht="24" customHeight="1" x14ac:dyDescent="0.2">
      <c r="A684" s="109" t="s">
        <v>1367</v>
      </c>
      <c r="B684" s="113" t="s">
        <v>1368</v>
      </c>
      <c r="C684" s="110" t="s">
        <v>1367</v>
      </c>
      <c r="D684" s="111">
        <v>3500.55</v>
      </c>
      <c r="E684" s="111">
        <v>12960.21</v>
      </c>
      <c r="F684" s="112">
        <f t="shared" si="13"/>
        <v>370.23353473025662</v>
      </c>
    </row>
    <row r="685" spans="1:6" s="21" customFormat="1" ht="24" customHeight="1" x14ac:dyDescent="0.2">
      <c r="A685" s="84" t="s">
        <v>1369</v>
      </c>
      <c r="B685" s="108" t="s">
        <v>1370</v>
      </c>
      <c r="C685" s="86" t="s">
        <v>1369</v>
      </c>
      <c r="D685" s="83">
        <v>0</v>
      </c>
      <c r="E685" s="83">
        <v>2962.14</v>
      </c>
      <c r="F685" s="87" t="str">
        <f t="shared" si="13"/>
        <v>-</v>
      </c>
    </row>
    <row r="686" spans="1:6" s="21" customFormat="1" ht="24" customHeight="1" x14ac:dyDescent="0.2">
      <c r="A686" s="84" t="s">
        <v>1371</v>
      </c>
      <c r="B686" s="108" t="s">
        <v>1372</v>
      </c>
      <c r="C686" s="86" t="s">
        <v>1371</v>
      </c>
      <c r="D686" s="83">
        <v>0</v>
      </c>
      <c r="E686" s="83">
        <v>0</v>
      </c>
      <c r="F686" s="87" t="str">
        <f t="shared" si="13"/>
        <v>-</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4"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83">
        <v>0</v>
      </c>
      <c r="E718" s="83">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0</v>
      </c>
      <c r="E724" s="111">
        <v>0</v>
      </c>
      <c r="F724" s="112" t="str">
        <f t="shared" si="14"/>
        <v>-</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4" customHeight="1" x14ac:dyDescent="0.2">
      <c r="A727" s="109" t="s">
        <v>1453</v>
      </c>
      <c r="B727" s="107" t="s">
        <v>1454</v>
      </c>
      <c r="C727" s="110" t="s">
        <v>1453</v>
      </c>
      <c r="D727" s="111">
        <v>0</v>
      </c>
      <c r="E727" s="111">
        <v>0</v>
      </c>
      <c r="F727" s="112" t="str">
        <f t="shared" si="14"/>
        <v>-</v>
      </c>
    </row>
    <row r="728" spans="1:6" s="21" customFormat="1" ht="24" customHeight="1" x14ac:dyDescent="0.2">
      <c r="A728" s="109" t="s">
        <v>1455</v>
      </c>
      <c r="B728" s="107" t="s">
        <v>1456</v>
      </c>
      <c r="C728" s="110" t="s">
        <v>1455</v>
      </c>
      <c r="D728" s="111">
        <v>0</v>
      </c>
      <c r="E728" s="111">
        <v>0</v>
      </c>
      <c r="F728" s="112" t="str">
        <f t="shared" si="14"/>
        <v>-</v>
      </c>
    </row>
    <row r="729" spans="1:6" s="21" customFormat="1" ht="24" customHeight="1" x14ac:dyDescent="0.2">
      <c r="A729" s="109" t="s">
        <v>1457</v>
      </c>
      <c r="B729" s="107" t="s">
        <v>1458</v>
      </c>
      <c r="C729" s="110" t="s">
        <v>1457</v>
      </c>
      <c r="D729" s="111">
        <v>0</v>
      </c>
      <c r="E729" s="111">
        <v>0</v>
      </c>
      <c r="F729" s="112" t="str">
        <f t="shared" si="14"/>
        <v>-</v>
      </c>
    </row>
    <row r="730" spans="1:6" s="21" customFormat="1" ht="24" customHeight="1" x14ac:dyDescent="0.2">
      <c r="A730" s="109" t="s">
        <v>1459</v>
      </c>
      <c r="B730" s="107" t="s">
        <v>1460</v>
      </c>
      <c r="C730" s="110" t="s">
        <v>1459</v>
      </c>
      <c r="D730" s="111">
        <v>0</v>
      </c>
      <c r="E730" s="111">
        <v>0</v>
      </c>
      <c r="F730" s="112" t="str">
        <f t="shared" si="14"/>
        <v>-</v>
      </c>
    </row>
    <row r="731" spans="1:6" s="21" customFormat="1" ht="24"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5934.38</v>
      </c>
      <c r="E732" s="111">
        <v>0</v>
      </c>
      <c r="F732" s="112">
        <f t="shared" si="14"/>
        <v>0</v>
      </c>
    </row>
    <row r="733" spans="1:6" s="21" customFormat="1" ht="12.75" customHeight="1" x14ac:dyDescent="0.2">
      <c r="A733" s="109" t="s">
        <v>1465</v>
      </c>
      <c r="B733" s="107" t="s">
        <v>1466</v>
      </c>
      <c r="C733" s="110" t="s">
        <v>1465</v>
      </c>
      <c r="D733" s="111">
        <v>882.88</v>
      </c>
      <c r="E733" s="111">
        <v>441.44</v>
      </c>
      <c r="F733" s="112">
        <f t="shared" si="14"/>
        <v>50</v>
      </c>
    </row>
    <row r="734" spans="1:6" s="21" customFormat="1" ht="12.75" customHeight="1" x14ac:dyDescent="0.2">
      <c r="A734" s="109" t="s">
        <v>1467</v>
      </c>
      <c r="B734" s="107" t="s">
        <v>1468</v>
      </c>
      <c r="C734" s="110" t="s">
        <v>1467</v>
      </c>
      <c r="D734" s="111">
        <v>59324.18</v>
      </c>
      <c r="E734" s="111">
        <v>56903.02</v>
      </c>
      <c r="F734" s="112">
        <f t="shared" si="14"/>
        <v>95.918763647470556</v>
      </c>
    </row>
    <row r="735" spans="1:6" s="21" customFormat="1" ht="12.75" customHeight="1" x14ac:dyDescent="0.2">
      <c r="A735" s="84" t="s">
        <v>1469</v>
      </c>
      <c r="B735" s="85" t="s">
        <v>1470</v>
      </c>
      <c r="C735" s="86" t="s">
        <v>1469</v>
      </c>
      <c r="D735" s="83">
        <v>0</v>
      </c>
      <c r="E735" s="83">
        <v>0</v>
      </c>
      <c r="F735" s="87" t="str">
        <f t="shared" si="14"/>
        <v>-</v>
      </c>
    </row>
    <row r="736" spans="1:6" s="21" customFormat="1" ht="12.75" customHeight="1" x14ac:dyDescent="0.2">
      <c r="A736" s="84" t="s">
        <v>1471</v>
      </c>
      <c r="B736" s="85" t="s">
        <v>1472</v>
      </c>
      <c r="C736" s="86" t="s">
        <v>1471</v>
      </c>
      <c r="D736" s="83">
        <v>55</v>
      </c>
      <c r="E736" s="83">
        <v>0</v>
      </c>
      <c r="F736" s="87">
        <f t="shared" si="14"/>
        <v>0</v>
      </c>
    </row>
    <row r="737" spans="1:6" s="21" customFormat="1" ht="12.75" customHeight="1" x14ac:dyDescent="0.2">
      <c r="A737" s="84" t="s">
        <v>1473</v>
      </c>
      <c r="B737" s="85" t="s">
        <v>1474</v>
      </c>
      <c r="C737" s="86" t="s">
        <v>1473</v>
      </c>
      <c r="D737" s="83">
        <v>0</v>
      </c>
      <c r="E737" s="83">
        <v>0</v>
      </c>
      <c r="F737" s="87" t="str">
        <f t="shared" si="14"/>
        <v>-</v>
      </c>
    </row>
    <row r="738" spans="1:6" s="21" customFormat="1" ht="12.75" customHeight="1" x14ac:dyDescent="0.2">
      <c r="A738" s="84" t="s">
        <v>1475</v>
      </c>
      <c r="B738" s="85" t="s">
        <v>1476</v>
      </c>
      <c r="C738" s="86" t="s">
        <v>1475</v>
      </c>
      <c r="D738" s="83">
        <v>2643.23</v>
      </c>
      <c r="E738" s="83">
        <v>1173.97</v>
      </c>
      <c r="F738" s="87">
        <f t="shared" si="14"/>
        <v>44.41422048024576</v>
      </c>
    </row>
    <row r="739" spans="1:6" s="21" customFormat="1" ht="12.75" customHeight="1" x14ac:dyDescent="0.2">
      <c r="A739" s="109" t="s">
        <v>1477</v>
      </c>
      <c r="B739" s="107" t="s">
        <v>1478</v>
      </c>
      <c r="C739" s="110" t="s">
        <v>1477</v>
      </c>
      <c r="D739" s="111">
        <v>0</v>
      </c>
      <c r="E739" s="111">
        <v>0</v>
      </c>
      <c r="F739" s="112" t="str">
        <f t="shared" si="14"/>
        <v>-</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0</v>
      </c>
      <c r="E741" s="111">
        <v>0</v>
      </c>
      <c r="F741" s="112" t="str">
        <f t="shared" si="14"/>
        <v>-</v>
      </c>
    </row>
    <row r="742" spans="1:6" s="21" customFormat="1" ht="12.75" customHeight="1" x14ac:dyDescent="0.2">
      <c r="A742" s="109" t="s">
        <v>1483</v>
      </c>
      <c r="B742" s="107" t="s">
        <v>1484</v>
      </c>
      <c r="C742" s="110" t="s">
        <v>1483</v>
      </c>
      <c r="D742" s="111">
        <v>0</v>
      </c>
      <c r="E742" s="111">
        <v>0</v>
      </c>
      <c r="F742" s="112" t="str">
        <f t="shared" si="14"/>
        <v>-</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1332</v>
      </c>
      <c r="E744" s="111">
        <v>1260</v>
      </c>
      <c r="F744" s="112">
        <f t="shared" si="14"/>
        <v>94.594594594594597</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4" t="s">
        <v>1507</v>
      </c>
      <c r="B754" s="85" t="s">
        <v>1508</v>
      </c>
      <c r="C754" s="86" t="s">
        <v>1507</v>
      </c>
      <c r="D754" s="83">
        <v>0</v>
      </c>
      <c r="E754" s="83">
        <v>0</v>
      </c>
      <c r="F754" s="87" t="str">
        <f t="shared" si="14"/>
        <v>-</v>
      </c>
    </row>
    <row r="755" spans="1:6" s="21" customFormat="1" ht="12.75" customHeight="1" x14ac:dyDescent="0.2">
      <c r="A755" s="84" t="s">
        <v>1509</v>
      </c>
      <c r="B755" s="85" t="s">
        <v>1510</v>
      </c>
      <c r="C755" s="86" t="s">
        <v>1509</v>
      </c>
      <c r="D755" s="83">
        <v>0</v>
      </c>
      <c r="E755" s="83">
        <v>0</v>
      </c>
      <c r="F755" s="87" t="str">
        <f t="shared" si="14"/>
        <v>-</v>
      </c>
    </row>
    <row r="756" spans="1:6" s="21" customFormat="1" ht="12.75" customHeight="1" x14ac:dyDescent="0.2">
      <c r="A756" s="84" t="s">
        <v>1511</v>
      </c>
      <c r="B756" s="85" t="s">
        <v>1512</v>
      </c>
      <c r="C756" s="86" t="s">
        <v>1511</v>
      </c>
      <c r="D756" s="83">
        <v>0</v>
      </c>
      <c r="E756" s="83">
        <v>0</v>
      </c>
      <c r="F756" s="87" t="str">
        <f t="shared" si="14"/>
        <v>-</v>
      </c>
    </row>
    <row r="757" spans="1:6" s="21" customFormat="1" ht="12.75" customHeight="1" x14ac:dyDescent="0.2">
      <c r="A757" s="84" t="s">
        <v>1513</v>
      </c>
      <c r="B757" s="85" t="s">
        <v>1514</v>
      </c>
      <c r="C757" s="86" t="s">
        <v>1513</v>
      </c>
      <c r="D757" s="83">
        <v>0</v>
      </c>
      <c r="E757" s="83">
        <v>0</v>
      </c>
      <c r="F757" s="87" t="str">
        <f t="shared" si="14"/>
        <v>-</v>
      </c>
    </row>
    <row r="758" spans="1:6" s="21" customFormat="1" ht="12.75" customHeight="1" x14ac:dyDescent="0.2">
      <c r="A758" s="84" t="s">
        <v>1515</v>
      </c>
      <c r="B758" s="85" t="s">
        <v>1516</v>
      </c>
      <c r="C758" s="86" t="s">
        <v>1515</v>
      </c>
      <c r="D758" s="83">
        <v>0</v>
      </c>
      <c r="E758" s="83">
        <v>0</v>
      </c>
      <c r="F758" s="87" t="str">
        <f t="shared" si="14"/>
        <v>-</v>
      </c>
    </row>
    <row r="759" spans="1:6" s="21" customFormat="1" ht="24" customHeight="1" x14ac:dyDescent="0.2">
      <c r="A759" s="84" t="s">
        <v>1517</v>
      </c>
      <c r="B759" s="85" t="s">
        <v>1518</v>
      </c>
      <c r="C759" s="86" t="s">
        <v>1517</v>
      </c>
      <c r="D759" s="83">
        <v>0</v>
      </c>
      <c r="E759" s="83">
        <v>0</v>
      </c>
      <c r="F759" s="87" t="str">
        <f t="shared" si="14"/>
        <v>-</v>
      </c>
    </row>
    <row r="760" spans="1:6" s="21" customFormat="1" ht="24" customHeight="1" x14ac:dyDescent="0.2">
      <c r="A760" s="84" t="s">
        <v>1519</v>
      </c>
      <c r="B760" s="85"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85" t="s">
        <v>1526</v>
      </c>
      <c r="C763" s="86" t="s">
        <v>1525</v>
      </c>
      <c r="D763" s="83">
        <v>0</v>
      </c>
      <c r="E763" s="83">
        <v>0</v>
      </c>
      <c r="F763" s="87" t="str">
        <f t="shared" si="14"/>
        <v>-</v>
      </c>
    </row>
    <row r="764" spans="1:6" s="21" customFormat="1" ht="12.75" customHeight="1" x14ac:dyDescent="0.2">
      <c r="A764" s="84" t="s">
        <v>1527</v>
      </c>
      <c r="B764" s="85" t="s">
        <v>1528</v>
      </c>
      <c r="C764" s="86" t="s">
        <v>1527</v>
      </c>
      <c r="D764" s="83">
        <v>0</v>
      </c>
      <c r="E764" s="83">
        <v>0</v>
      </c>
      <c r="F764" s="87" t="str">
        <f t="shared" si="14"/>
        <v>-</v>
      </c>
    </row>
    <row r="765" spans="1:6" s="21" customFormat="1" ht="12.75" customHeight="1" x14ac:dyDescent="0.2">
      <c r="A765" s="84" t="s">
        <v>1529</v>
      </c>
      <c r="B765" s="85" t="s">
        <v>1530</v>
      </c>
      <c r="C765" s="86" t="s">
        <v>1529</v>
      </c>
      <c r="D765" s="83">
        <v>0</v>
      </c>
      <c r="E765" s="83">
        <v>0</v>
      </c>
      <c r="F765" s="87" t="str">
        <f t="shared" si="14"/>
        <v>-</v>
      </c>
    </row>
    <row r="766" spans="1:6" s="21" customFormat="1" ht="24" customHeight="1" x14ac:dyDescent="0.2">
      <c r="A766" s="84" t="s">
        <v>1531</v>
      </c>
      <c r="B766" s="85" t="s">
        <v>1532</v>
      </c>
      <c r="C766" s="86" t="s">
        <v>1531</v>
      </c>
      <c r="D766" s="83">
        <v>0</v>
      </c>
      <c r="E766" s="83">
        <v>0</v>
      </c>
      <c r="F766" s="87" t="str">
        <f t="shared" si="14"/>
        <v>-</v>
      </c>
    </row>
    <row r="767" spans="1:6" s="21" customFormat="1" ht="12.75" customHeight="1" x14ac:dyDescent="0.2">
      <c r="A767" s="84" t="s">
        <v>1533</v>
      </c>
      <c r="B767" s="85" t="s">
        <v>1534</v>
      </c>
      <c r="C767" s="86" t="s">
        <v>1533</v>
      </c>
      <c r="D767" s="83">
        <v>0</v>
      </c>
      <c r="E767" s="83">
        <v>0</v>
      </c>
      <c r="F767" s="87" t="str">
        <f t="shared" si="14"/>
        <v>-</v>
      </c>
    </row>
    <row r="768" spans="1:6" s="21" customFormat="1" ht="12.75" customHeight="1" x14ac:dyDescent="0.2">
      <c r="A768" s="84" t="s">
        <v>1535</v>
      </c>
      <c r="B768" s="85" t="s">
        <v>1536</v>
      </c>
      <c r="C768" s="86" t="s">
        <v>1535</v>
      </c>
      <c r="D768" s="83">
        <v>0</v>
      </c>
      <c r="E768" s="83">
        <v>0</v>
      </c>
      <c r="F768" s="87" t="str">
        <f t="shared" si="14"/>
        <v>-</v>
      </c>
    </row>
    <row r="769" spans="1:6" s="21" customFormat="1" ht="12.75" customHeight="1" x14ac:dyDescent="0.2">
      <c r="A769" s="84" t="s">
        <v>1537</v>
      </c>
      <c r="B769" s="85" t="s">
        <v>1538</v>
      </c>
      <c r="C769" s="86" t="s">
        <v>1537</v>
      </c>
      <c r="D769" s="83">
        <v>0</v>
      </c>
      <c r="E769" s="83">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24"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7" t="s">
        <v>1634</v>
      </c>
      <c r="C817" s="110" t="s">
        <v>1633</v>
      </c>
      <c r="D817" s="111">
        <v>0</v>
      </c>
      <c r="E817" s="111">
        <v>0</v>
      </c>
      <c r="F817" s="112" t="str">
        <f t="shared" si="15"/>
        <v>-</v>
      </c>
    </row>
    <row r="818" spans="1:6" s="21" customFormat="1" ht="24" customHeight="1" x14ac:dyDescent="0.2">
      <c r="A818" s="109" t="s">
        <v>1635</v>
      </c>
      <c r="B818" s="107" t="s">
        <v>1636</v>
      </c>
      <c r="C818" s="110" t="s">
        <v>1635</v>
      </c>
      <c r="D818" s="111">
        <v>0</v>
      </c>
      <c r="E818" s="111">
        <v>0</v>
      </c>
      <c r="F818" s="112" t="str">
        <f t="shared" si="15"/>
        <v>-</v>
      </c>
    </row>
    <row r="819" spans="1:6" s="21" customFormat="1" ht="24" customHeight="1" x14ac:dyDescent="0.2">
      <c r="A819" s="109" t="s">
        <v>1637</v>
      </c>
      <c r="B819" s="107" t="s">
        <v>1638</v>
      </c>
      <c r="C819" s="110" t="s">
        <v>1637</v>
      </c>
      <c r="D819" s="111">
        <v>0</v>
      </c>
      <c r="E819" s="111">
        <v>0</v>
      </c>
      <c r="F819" s="112" t="str">
        <f t="shared" si="15"/>
        <v>-</v>
      </c>
    </row>
    <row r="820" spans="1:6" s="21" customFormat="1" ht="24" customHeight="1" x14ac:dyDescent="0.2">
      <c r="A820" s="109" t="s">
        <v>1639</v>
      </c>
      <c r="B820" s="107" t="s">
        <v>1640</v>
      </c>
      <c r="C820" s="110" t="s">
        <v>1639</v>
      </c>
      <c r="D820" s="111">
        <v>0</v>
      </c>
      <c r="E820" s="111">
        <v>0</v>
      </c>
      <c r="F820" s="112" t="str">
        <f t="shared" si="15"/>
        <v>-</v>
      </c>
    </row>
    <row r="821" spans="1:6" s="21" customFormat="1" ht="12.75" customHeight="1" x14ac:dyDescent="0.2">
      <c r="A821" s="84" t="s">
        <v>1641</v>
      </c>
      <c r="B821" s="85" t="s">
        <v>1642</v>
      </c>
      <c r="C821" s="86" t="s">
        <v>1641</v>
      </c>
      <c r="D821" s="83">
        <v>0</v>
      </c>
      <c r="E821" s="83">
        <v>0</v>
      </c>
      <c r="F821" s="87" t="str">
        <f t="shared" si="15"/>
        <v>-</v>
      </c>
    </row>
    <row r="822" spans="1:6" s="21" customFormat="1" ht="12.75" customHeight="1" x14ac:dyDescent="0.2">
      <c r="A822" s="84" t="s">
        <v>1643</v>
      </c>
      <c r="B822" s="85" t="s">
        <v>1644</v>
      </c>
      <c r="C822" s="86" t="s">
        <v>1643</v>
      </c>
      <c r="D822" s="83">
        <v>0</v>
      </c>
      <c r="E822" s="83">
        <v>0</v>
      </c>
      <c r="F822" s="87" t="str">
        <f t="shared" si="15"/>
        <v>-</v>
      </c>
    </row>
    <row r="823" spans="1:6" s="21" customFormat="1" ht="12.75" customHeight="1" x14ac:dyDescent="0.2">
      <c r="A823" s="84" t="s">
        <v>1645</v>
      </c>
      <c r="B823" s="85" t="s">
        <v>1646</v>
      </c>
      <c r="C823" s="86" t="s">
        <v>1645</v>
      </c>
      <c r="D823" s="83">
        <v>0</v>
      </c>
      <c r="E823" s="83">
        <v>0</v>
      </c>
      <c r="F823" s="87" t="str">
        <f t="shared" si="15"/>
        <v>-</v>
      </c>
    </row>
    <row r="824" spans="1:6" s="21" customFormat="1" ht="24" customHeight="1" x14ac:dyDescent="0.2">
      <c r="A824" s="109" t="s">
        <v>1647</v>
      </c>
      <c r="B824" s="107" t="s">
        <v>1648</v>
      </c>
      <c r="C824" s="110" t="s">
        <v>1647</v>
      </c>
      <c r="D824" s="111">
        <v>0</v>
      </c>
      <c r="E824" s="111">
        <v>0</v>
      </c>
      <c r="F824" s="112" t="str">
        <f t="shared" si="15"/>
        <v>-</v>
      </c>
    </row>
    <row r="825" spans="1:6" s="21" customFormat="1" ht="24" customHeight="1" x14ac:dyDescent="0.2">
      <c r="A825" s="109" t="s">
        <v>1649</v>
      </c>
      <c r="B825" s="107" t="s">
        <v>1650</v>
      </c>
      <c r="C825" s="110" t="s">
        <v>1649</v>
      </c>
      <c r="D825" s="111">
        <v>0</v>
      </c>
      <c r="E825" s="111">
        <v>0</v>
      </c>
      <c r="F825" s="112" t="str">
        <f t="shared" si="15"/>
        <v>-</v>
      </c>
    </row>
    <row r="826" spans="1:6" s="21" customFormat="1" ht="24" customHeight="1" x14ac:dyDescent="0.2">
      <c r="A826" s="109" t="s">
        <v>1651</v>
      </c>
      <c r="B826" s="107" t="s">
        <v>1652</v>
      </c>
      <c r="C826" s="110" t="s">
        <v>1651</v>
      </c>
      <c r="D826" s="111">
        <v>0</v>
      </c>
      <c r="E826" s="111">
        <v>0</v>
      </c>
      <c r="F826" s="112" t="str">
        <f t="shared" si="15"/>
        <v>-</v>
      </c>
    </row>
    <row r="827" spans="1:6" s="21" customFormat="1" ht="24" customHeight="1" x14ac:dyDescent="0.2">
      <c r="A827" s="109" t="s">
        <v>1653</v>
      </c>
      <c r="B827" s="107" t="s">
        <v>1654</v>
      </c>
      <c r="C827" s="110" t="s">
        <v>1653</v>
      </c>
      <c r="D827" s="111">
        <v>0</v>
      </c>
      <c r="E827" s="111">
        <v>0</v>
      </c>
      <c r="F827" s="112" t="str">
        <f t="shared" si="15"/>
        <v>-</v>
      </c>
    </row>
    <row r="828" spans="1:6" s="21" customFormat="1" ht="24" customHeight="1" x14ac:dyDescent="0.2">
      <c r="A828" s="109" t="s">
        <v>1655</v>
      </c>
      <c r="B828" s="107" t="s">
        <v>1656</v>
      </c>
      <c r="C828" s="110" t="s">
        <v>1655</v>
      </c>
      <c r="D828" s="111">
        <v>0</v>
      </c>
      <c r="E828" s="111">
        <v>0</v>
      </c>
      <c r="F828" s="112" t="str">
        <f t="shared" si="15"/>
        <v>-</v>
      </c>
    </row>
    <row r="829" spans="1:6" s="21" customFormat="1" ht="24" customHeight="1" x14ac:dyDescent="0.2">
      <c r="A829" s="109" t="s">
        <v>1657</v>
      </c>
      <c r="B829" s="107" t="s">
        <v>1658</v>
      </c>
      <c r="C829" s="110" t="s">
        <v>1657</v>
      </c>
      <c r="D829" s="111">
        <v>0</v>
      </c>
      <c r="E829" s="111">
        <v>0</v>
      </c>
      <c r="F829" s="112" t="str">
        <f t="shared" si="15"/>
        <v>-</v>
      </c>
    </row>
    <row r="830" spans="1:6" s="21" customFormat="1" ht="24"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4" customHeight="1" x14ac:dyDescent="0.2">
      <c r="A833" s="109" t="s">
        <v>1665</v>
      </c>
      <c r="B833" s="107" t="s">
        <v>1666</v>
      </c>
      <c r="C833" s="110" t="s">
        <v>1665</v>
      </c>
      <c r="D833" s="111">
        <v>0</v>
      </c>
      <c r="E833" s="111">
        <v>0</v>
      </c>
      <c r="F833" s="112" t="str">
        <f t="shared" si="15"/>
        <v>-</v>
      </c>
    </row>
    <row r="834" spans="1:6" s="21" customFormat="1" ht="24"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4" t="s">
        <v>1677</v>
      </c>
      <c r="B839" s="85" t="s">
        <v>1678</v>
      </c>
      <c r="C839" s="86" t="s">
        <v>1677</v>
      </c>
      <c r="D839" s="83">
        <v>0</v>
      </c>
      <c r="E839" s="83">
        <v>0</v>
      </c>
      <c r="F839" s="87" t="str">
        <f t="shared" si="15"/>
        <v>-</v>
      </c>
    </row>
    <row r="840" spans="1:6" s="21" customFormat="1" ht="12.75" customHeight="1" x14ac:dyDescent="0.2">
      <c r="A840" s="84" t="s">
        <v>1679</v>
      </c>
      <c r="B840" s="85" t="s">
        <v>1680</v>
      </c>
      <c r="C840" s="86" t="s">
        <v>1679</v>
      </c>
      <c r="D840" s="83">
        <v>0</v>
      </c>
      <c r="E840" s="83">
        <v>0</v>
      </c>
      <c r="F840" s="87" t="str">
        <f t="shared" si="15"/>
        <v>-</v>
      </c>
    </row>
    <row r="841" spans="1:6" s="21" customFormat="1" ht="12.75" customHeight="1" x14ac:dyDescent="0.2">
      <c r="A841" s="84" t="s">
        <v>1681</v>
      </c>
      <c r="B841" s="85" t="s">
        <v>1682</v>
      </c>
      <c r="C841" s="86" t="s">
        <v>1681</v>
      </c>
      <c r="D841" s="83">
        <v>0</v>
      </c>
      <c r="E841" s="83">
        <v>0</v>
      </c>
      <c r="F841" s="87" t="str">
        <f t="shared" si="15"/>
        <v>-</v>
      </c>
    </row>
    <row r="842" spans="1:6" s="21" customFormat="1" ht="12.75" customHeight="1" x14ac:dyDescent="0.2">
      <c r="A842" s="84" t="s">
        <v>1683</v>
      </c>
      <c r="B842" s="85" t="s">
        <v>1684</v>
      </c>
      <c r="C842" s="86" t="s">
        <v>1683</v>
      </c>
      <c r="D842" s="83">
        <v>0</v>
      </c>
      <c r="E842" s="83">
        <v>0</v>
      </c>
      <c r="F842" s="87" t="str">
        <f t="shared" si="15"/>
        <v>-</v>
      </c>
    </row>
    <row r="843" spans="1:6" s="21" customFormat="1" ht="12.75" customHeight="1" x14ac:dyDescent="0.2">
      <c r="A843" s="84" t="s">
        <v>1685</v>
      </c>
      <c r="B843" s="85" t="s">
        <v>1686</v>
      </c>
      <c r="C843" s="86" t="s">
        <v>1685</v>
      </c>
      <c r="D843" s="83">
        <v>0</v>
      </c>
      <c r="E843" s="83">
        <v>0</v>
      </c>
      <c r="F843" s="87" t="str">
        <f t="shared" si="15"/>
        <v>-</v>
      </c>
    </row>
    <row r="844" spans="1:6" s="21" customFormat="1" ht="12.75" customHeight="1" x14ac:dyDescent="0.2">
      <c r="A844" s="84" t="s">
        <v>1687</v>
      </c>
      <c r="B844" s="85" t="s">
        <v>1688</v>
      </c>
      <c r="C844" s="86" t="s">
        <v>1687</v>
      </c>
      <c r="D844" s="83">
        <v>0</v>
      </c>
      <c r="E844" s="83">
        <v>0</v>
      </c>
      <c r="F844" s="87" t="str">
        <f t="shared" si="15"/>
        <v>-</v>
      </c>
    </row>
    <row r="845" spans="1:6" s="21" customFormat="1" ht="12.75" customHeight="1" x14ac:dyDescent="0.2">
      <c r="A845" s="84" t="s">
        <v>1689</v>
      </c>
      <c r="B845" s="85" t="s">
        <v>1690</v>
      </c>
      <c r="C845" s="86" t="s">
        <v>1689</v>
      </c>
      <c r="D845" s="83">
        <v>0</v>
      </c>
      <c r="E845" s="83">
        <v>0</v>
      </c>
      <c r="F845" s="87" t="str">
        <f t="shared" ref="F845:F908" si="16">IF(D845&lt;&gt;0,IF(E845/D845&gt;=100,"&gt;&gt;100",E845/D845*100),"-")</f>
        <v>-</v>
      </c>
    </row>
    <row r="846" spans="1:6" s="21" customFormat="1" ht="12.75" customHeight="1" x14ac:dyDescent="0.2">
      <c r="A846" s="84" t="s">
        <v>1691</v>
      </c>
      <c r="B846" s="85"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85" t="s">
        <v>1696</v>
      </c>
      <c r="C848" s="86" t="s">
        <v>1695</v>
      </c>
      <c r="D848" s="83">
        <v>0</v>
      </c>
      <c r="E848" s="83">
        <v>0</v>
      </c>
      <c r="F848" s="87" t="str">
        <f t="shared" si="16"/>
        <v>-</v>
      </c>
    </row>
    <row r="849" spans="1:6" s="21" customFormat="1" ht="12.75" customHeight="1" x14ac:dyDescent="0.2">
      <c r="A849" s="84" t="s">
        <v>1697</v>
      </c>
      <c r="B849" s="85" t="s">
        <v>1698</v>
      </c>
      <c r="C849" s="86" t="s">
        <v>1697</v>
      </c>
      <c r="D849" s="83">
        <v>0</v>
      </c>
      <c r="E849" s="83">
        <v>0</v>
      </c>
      <c r="F849" s="87" t="str">
        <f t="shared" si="16"/>
        <v>-</v>
      </c>
    </row>
    <row r="850" spans="1:6" s="21" customFormat="1" ht="12.75" customHeight="1" x14ac:dyDescent="0.2">
      <c r="A850" s="84" t="s">
        <v>1699</v>
      </c>
      <c r="B850" s="85" t="s">
        <v>1700</v>
      </c>
      <c r="C850" s="86" t="s">
        <v>1699</v>
      </c>
      <c r="D850" s="83">
        <v>0</v>
      </c>
      <c r="E850" s="83">
        <v>0</v>
      </c>
      <c r="F850" s="87" t="str">
        <f t="shared" si="16"/>
        <v>-</v>
      </c>
    </row>
    <row r="851" spans="1:6" s="21" customFormat="1" ht="12.75" customHeight="1" x14ac:dyDescent="0.2">
      <c r="A851" s="84" t="s">
        <v>1701</v>
      </c>
      <c r="B851" s="85" t="s">
        <v>1702</v>
      </c>
      <c r="C851" s="86" t="s">
        <v>1701</v>
      </c>
      <c r="D851" s="83">
        <v>0</v>
      </c>
      <c r="E851" s="83">
        <v>0</v>
      </c>
      <c r="F851" s="87" t="str">
        <f t="shared" si="16"/>
        <v>-</v>
      </c>
    </row>
    <row r="852" spans="1:6" s="21" customFormat="1" ht="12.75" customHeight="1" x14ac:dyDescent="0.2">
      <c r="A852" s="84" t="s">
        <v>1703</v>
      </c>
      <c r="B852" s="85" t="s">
        <v>1680</v>
      </c>
      <c r="C852" s="86" t="s">
        <v>1703</v>
      </c>
      <c r="D852" s="83">
        <v>0</v>
      </c>
      <c r="E852" s="83">
        <v>0</v>
      </c>
      <c r="F852" s="87" t="str">
        <f t="shared" si="16"/>
        <v>-</v>
      </c>
    </row>
    <row r="853" spans="1:6" s="21" customFormat="1" ht="12.75" customHeight="1" x14ac:dyDescent="0.2">
      <c r="A853" s="84" t="s">
        <v>1704</v>
      </c>
      <c r="B853" s="85" t="s">
        <v>1705</v>
      </c>
      <c r="C853" s="86" t="s">
        <v>1704</v>
      </c>
      <c r="D853" s="83">
        <v>0</v>
      </c>
      <c r="E853" s="83">
        <v>0</v>
      </c>
      <c r="F853" s="87" t="str">
        <f t="shared" si="16"/>
        <v>-</v>
      </c>
    </row>
    <row r="854" spans="1:6" s="21" customFormat="1" ht="12.75" customHeight="1" x14ac:dyDescent="0.2">
      <c r="A854" s="84" t="s">
        <v>1706</v>
      </c>
      <c r="B854" s="85" t="s">
        <v>1707</v>
      </c>
      <c r="C854" s="86" t="s">
        <v>1706</v>
      </c>
      <c r="D854" s="83">
        <v>0</v>
      </c>
      <c r="E854" s="83">
        <v>0</v>
      </c>
      <c r="F854" s="87" t="str">
        <f t="shared" si="16"/>
        <v>-</v>
      </c>
    </row>
    <row r="855" spans="1:6" s="21" customFormat="1" ht="12.75" customHeight="1" x14ac:dyDescent="0.2">
      <c r="A855" s="84" t="s">
        <v>1708</v>
      </c>
      <c r="B855" s="85" t="s">
        <v>1709</v>
      </c>
      <c r="C855" s="86" t="s">
        <v>1708</v>
      </c>
      <c r="D855" s="83">
        <v>0</v>
      </c>
      <c r="E855" s="83">
        <v>0</v>
      </c>
      <c r="F855" s="87" t="str">
        <f t="shared" si="16"/>
        <v>-</v>
      </c>
    </row>
    <row r="856" spans="1:6" s="21" customFormat="1" ht="12.75" customHeight="1" x14ac:dyDescent="0.2">
      <c r="A856" s="84" t="s">
        <v>1710</v>
      </c>
      <c r="B856" s="85" t="s">
        <v>1711</v>
      </c>
      <c r="C856" s="86" t="s">
        <v>1710</v>
      </c>
      <c r="D856" s="83">
        <v>0</v>
      </c>
      <c r="E856" s="83">
        <v>0</v>
      </c>
      <c r="F856" s="87" t="str">
        <f t="shared" si="16"/>
        <v>-</v>
      </c>
    </row>
    <row r="857" spans="1:6" s="21" customFormat="1" ht="12.75" customHeight="1" x14ac:dyDescent="0.2">
      <c r="A857" s="84" t="s">
        <v>1712</v>
      </c>
      <c r="B857" s="85" t="s">
        <v>1713</v>
      </c>
      <c r="C857" s="86" t="s">
        <v>1712</v>
      </c>
      <c r="D857" s="83">
        <v>0</v>
      </c>
      <c r="E857" s="83">
        <v>0</v>
      </c>
      <c r="F857" s="87" t="str">
        <f t="shared" si="16"/>
        <v>-</v>
      </c>
    </row>
    <row r="858" spans="1:6" s="21" customFormat="1" ht="12.75" customHeight="1" x14ac:dyDescent="0.2">
      <c r="A858" s="84" t="s">
        <v>1714</v>
      </c>
      <c r="B858" s="85" t="s">
        <v>1715</v>
      </c>
      <c r="C858" s="86" t="s">
        <v>1714</v>
      </c>
      <c r="D858" s="83">
        <v>0</v>
      </c>
      <c r="E858" s="83">
        <v>0</v>
      </c>
      <c r="F858" s="87" t="str">
        <f t="shared" si="16"/>
        <v>-</v>
      </c>
    </row>
    <row r="859" spans="1:6" s="21" customFormat="1" ht="12.75" customHeight="1" x14ac:dyDescent="0.2">
      <c r="A859" s="84" t="s">
        <v>1716</v>
      </c>
      <c r="B859" s="85" t="s">
        <v>1717</v>
      </c>
      <c r="C859" s="86" t="s">
        <v>1716</v>
      </c>
      <c r="D859" s="83">
        <v>0</v>
      </c>
      <c r="E859" s="83">
        <v>0</v>
      </c>
      <c r="F859" s="87" t="str">
        <f t="shared" si="16"/>
        <v>-</v>
      </c>
    </row>
    <row r="860" spans="1:6" s="21" customFormat="1" ht="12.75" customHeight="1" x14ac:dyDescent="0.2">
      <c r="A860" s="84" t="s">
        <v>1718</v>
      </c>
      <c r="B860" s="85" t="s">
        <v>1719</v>
      </c>
      <c r="C860" s="86" t="s">
        <v>1718</v>
      </c>
      <c r="D860" s="83">
        <v>0</v>
      </c>
      <c r="E860" s="83">
        <v>0</v>
      </c>
      <c r="F860" s="87" t="str">
        <f t="shared" si="16"/>
        <v>-</v>
      </c>
    </row>
    <row r="861" spans="1:6" s="21" customFormat="1" ht="12.75" customHeight="1" x14ac:dyDescent="0.2">
      <c r="A861" s="84" t="s">
        <v>1720</v>
      </c>
      <c r="B861" s="85" t="s">
        <v>1721</v>
      </c>
      <c r="C861" s="86" t="s">
        <v>1720</v>
      </c>
      <c r="D861" s="83">
        <v>0</v>
      </c>
      <c r="E861" s="83">
        <v>0</v>
      </c>
      <c r="F861" s="87" t="str">
        <f t="shared" si="16"/>
        <v>-</v>
      </c>
    </row>
    <row r="862" spans="1:6" s="21" customFormat="1" ht="12.75" customHeight="1" x14ac:dyDescent="0.2">
      <c r="A862" s="84" t="s">
        <v>1722</v>
      </c>
      <c r="B862" s="85" t="s">
        <v>1723</v>
      </c>
      <c r="C862" s="86" t="s">
        <v>1722</v>
      </c>
      <c r="D862" s="83">
        <v>0</v>
      </c>
      <c r="E862" s="83">
        <v>0</v>
      </c>
      <c r="F862" s="87" t="str">
        <f t="shared" si="16"/>
        <v>-</v>
      </c>
    </row>
    <row r="863" spans="1:6" s="21" customFormat="1" ht="12.75" customHeight="1" x14ac:dyDescent="0.2">
      <c r="A863" s="84" t="s">
        <v>1724</v>
      </c>
      <c r="B863" s="85" t="s">
        <v>1725</v>
      </c>
      <c r="C863" s="86" t="s">
        <v>1724</v>
      </c>
      <c r="D863" s="83">
        <v>0</v>
      </c>
      <c r="E863" s="83">
        <v>0</v>
      </c>
      <c r="F863" s="87" t="str">
        <f t="shared" si="16"/>
        <v>-</v>
      </c>
    </row>
    <row r="864" spans="1:6" s="21" customFormat="1" ht="12.75" customHeight="1" x14ac:dyDescent="0.2">
      <c r="A864" s="84" t="s">
        <v>1726</v>
      </c>
      <c r="B864" s="85" t="s">
        <v>1727</v>
      </c>
      <c r="C864" s="86" t="s">
        <v>1726</v>
      </c>
      <c r="D864" s="83">
        <v>0</v>
      </c>
      <c r="E864" s="83">
        <v>0</v>
      </c>
      <c r="F864" s="87" t="str">
        <f t="shared" si="16"/>
        <v>-</v>
      </c>
    </row>
    <row r="865" spans="1:6" s="21" customFormat="1" ht="12.75" customHeight="1" x14ac:dyDescent="0.2">
      <c r="A865" s="84" t="s">
        <v>1728</v>
      </c>
      <c r="B865" s="85" t="s">
        <v>1729</v>
      </c>
      <c r="C865" s="86" t="s">
        <v>1728</v>
      </c>
      <c r="D865" s="83">
        <v>0</v>
      </c>
      <c r="E865" s="83">
        <v>0</v>
      </c>
      <c r="F865" s="87" t="str">
        <f t="shared" si="16"/>
        <v>-</v>
      </c>
    </row>
    <row r="866" spans="1:6" s="21" customFormat="1" ht="12.75" customHeight="1" x14ac:dyDescent="0.2">
      <c r="A866" s="84" t="s">
        <v>1730</v>
      </c>
      <c r="B866" s="85" t="s">
        <v>1731</v>
      </c>
      <c r="C866" s="86" t="s">
        <v>1730</v>
      </c>
      <c r="D866" s="83">
        <v>0</v>
      </c>
      <c r="E866" s="83">
        <v>0</v>
      </c>
      <c r="F866" s="87" t="str">
        <f t="shared" si="16"/>
        <v>-</v>
      </c>
    </row>
    <row r="867" spans="1:6" s="21" customFormat="1" ht="12.75" customHeight="1" x14ac:dyDescent="0.2">
      <c r="A867" s="84" t="s">
        <v>1732</v>
      </c>
      <c r="B867" s="85" t="s">
        <v>1733</v>
      </c>
      <c r="C867" s="86" t="s">
        <v>1732</v>
      </c>
      <c r="D867" s="83">
        <v>0</v>
      </c>
      <c r="E867" s="83">
        <v>0</v>
      </c>
      <c r="F867" s="87" t="str">
        <f t="shared" si="16"/>
        <v>-</v>
      </c>
    </row>
    <row r="868" spans="1:6" s="21" customFormat="1" ht="12.75" customHeight="1" x14ac:dyDescent="0.2">
      <c r="A868" s="84" t="s">
        <v>1734</v>
      </c>
      <c r="B868" s="85" t="s">
        <v>1735</v>
      </c>
      <c r="C868" s="86" t="s">
        <v>1734</v>
      </c>
      <c r="D868" s="83">
        <v>0</v>
      </c>
      <c r="E868" s="83">
        <v>0</v>
      </c>
      <c r="F868" s="87" t="str">
        <f t="shared" si="16"/>
        <v>-</v>
      </c>
    </row>
    <row r="869" spans="1:6" s="21" customFormat="1" ht="12.75" customHeight="1" x14ac:dyDescent="0.2">
      <c r="A869" s="84" t="s">
        <v>1736</v>
      </c>
      <c r="B869" s="85" t="s">
        <v>1737</v>
      </c>
      <c r="C869" s="86" t="s">
        <v>1736</v>
      </c>
      <c r="D869" s="83">
        <v>0</v>
      </c>
      <c r="E869" s="83">
        <v>0</v>
      </c>
      <c r="F869" s="87" t="str">
        <f t="shared" si="16"/>
        <v>-</v>
      </c>
    </row>
    <row r="870" spans="1:6" s="21" customFormat="1" ht="24" customHeight="1" x14ac:dyDescent="0.2">
      <c r="A870" s="84" t="s">
        <v>1738</v>
      </c>
      <c r="B870" s="85" t="s">
        <v>1739</v>
      </c>
      <c r="C870" s="86" t="s">
        <v>1738</v>
      </c>
      <c r="D870" s="83">
        <v>0</v>
      </c>
      <c r="E870" s="83">
        <v>0</v>
      </c>
      <c r="F870" s="87" t="str">
        <f t="shared" si="16"/>
        <v>-</v>
      </c>
    </row>
    <row r="871" spans="1:6" s="21" customFormat="1" ht="24" customHeight="1" x14ac:dyDescent="0.2">
      <c r="A871" s="84" t="s">
        <v>1740</v>
      </c>
      <c r="B871" s="85" t="s">
        <v>1741</v>
      </c>
      <c r="C871" s="86" t="s">
        <v>1740</v>
      </c>
      <c r="D871" s="83">
        <v>0</v>
      </c>
      <c r="E871" s="83">
        <v>0</v>
      </c>
      <c r="F871" s="87" t="str">
        <f t="shared" si="16"/>
        <v>-</v>
      </c>
    </row>
    <row r="872" spans="1:6" s="21" customFormat="1" ht="12.75" customHeight="1" x14ac:dyDescent="0.2">
      <c r="A872" s="84" t="s">
        <v>1742</v>
      </c>
      <c r="B872" s="85" t="s">
        <v>1743</v>
      </c>
      <c r="C872" s="86" t="s">
        <v>1742</v>
      </c>
      <c r="D872" s="83">
        <v>0</v>
      </c>
      <c r="E872" s="83">
        <v>0</v>
      </c>
      <c r="F872" s="87" t="str">
        <f t="shared" si="16"/>
        <v>-</v>
      </c>
    </row>
    <row r="873" spans="1:6" s="21" customFormat="1" ht="24" customHeight="1" x14ac:dyDescent="0.2">
      <c r="A873" s="84" t="s">
        <v>1744</v>
      </c>
      <c r="B873" s="85" t="s">
        <v>1745</v>
      </c>
      <c r="C873" s="86" t="s">
        <v>1744</v>
      </c>
      <c r="D873" s="83">
        <v>0</v>
      </c>
      <c r="E873" s="83">
        <v>0</v>
      </c>
      <c r="F873" s="87" t="str">
        <f t="shared" si="16"/>
        <v>-</v>
      </c>
    </row>
    <row r="874" spans="1:6" s="21" customFormat="1" ht="12.75" customHeight="1" x14ac:dyDescent="0.2">
      <c r="A874" s="84" t="s">
        <v>1746</v>
      </c>
      <c r="B874" s="85" t="s">
        <v>1747</v>
      </c>
      <c r="C874" s="86" t="s">
        <v>1746</v>
      </c>
      <c r="D874" s="83">
        <v>0</v>
      </c>
      <c r="E874" s="83">
        <v>0</v>
      </c>
      <c r="F874" s="87" t="str">
        <f t="shared" si="16"/>
        <v>-</v>
      </c>
    </row>
    <row r="875" spans="1:6" s="21" customFormat="1" ht="24" customHeight="1" x14ac:dyDescent="0.2">
      <c r="A875" s="84" t="s">
        <v>1748</v>
      </c>
      <c r="B875" s="85" t="s">
        <v>1749</v>
      </c>
      <c r="C875" s="86" t="s">
        <v>1748</v>
      </c>
      <c r="D875" s="83">
        <v>0</v>
      </c>
      <c r="E875" s="83">
        <v>0</v>
      </c>
      <c r="F875" s="87" t="str">
        <f t="shared" si="16"/>
        <v>-</v>
      </c>
    </row>
    <row r="876" spans="1:6" s="21" customFormat="1" ht="24" customHeight="1" x14ac:dyDescent="0.2">
      <c r="A876" s="84" t="s">
        <v>1750</v>
      </c>
      <c r="B876" s="85" t="s">
        <v>1751</v>
      </c>
      <c r="C876" s="86" t="s">
        <v>1750</v>
      </c>
      <c r="D876" s="83">
        <v>0</v>
      </c>
      <c r="E876" s="83">
        <v>0</v>
      </c>
      <c r="F876" s="87" t="str">
        <f t="shared" si="16"/>
        <v>-</v>
      </c>
    </row>
    <row r="877" spans="1:6" s="21" customFormat="1" ht="12.75" customHeight="1" x14ac:dyDescent="0.2">
      <c r="A877" s="84" t="s">
        <v>1752</v>
      </c>
      <c r="B877" s="85" t="s">
        <v>1753</v>
      </c>
      <c r="C877" s="86" t="s">
        <v>1752</v>
      </c>
      <c r="D877" s="83">
        <v>0</v>
      </c>
      <c r="E877" s="83">
        <v>0</v>
      </c>
      <c r="F877" s="87" t="str">
        <f t="shared" si="16"/>
        <v>-</v>
      </c>
    </row>
    <row r="878" spans="1:6" s="21" customFormat="1" ht="12.75" customHeight="1" x14ac:dyDescent="0.2">
      <c r="A878" s="84" t="s">
        <v>1754</v>
      </c>
      <c r="B878" s="85"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85"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85" t="s">
        <v>1765</v>
      </c>
      <c r="C883" s="86" t="s">
        <v>1764</v>
      </c>
      <c r="D883" s="83">
        <v>0</v>
      </c>
      <c r="E883" s="83">
        <v>0</v>
      </c>
      <c r="F883" s="87" t="str">
        <f t="shared" si="16"/>
        <v>-</v>
      </c>
    </row>
    <row r="884" spans="1:6" s="21" customFormat="1" ht="12.75" customHeight="1" x14ac:dyDescent="0.2">
      <c r="A884" s="84" t="s">
        <v>1766</v>
      </c>
      <c r="B884" s="85" t="s">
        <v>1767</v>
      </c>
      <c r="C884" s="86" t="s">
        <v>1766</v>
      </c>
      <c r="D884" s="83">
        <v>0</v>
      </c>
      <c r="E884" s="83">
        <v>0</v>
      </c>
      <c r="F884" s="87" t="str">
        <f t="shared" si="16"/>
        <v>-</v>
      </c>
    </row>
    <row r="885" spans="1:6" s="21" customFormat="1" ht="12.75" customHeight="1" x14ac:dyDescent="0.2">
      <c r="A885" s="84" t="s">
        <v>1768</v>
      </c>
      <c r="B885" s="85" t="s">
        <v>1769</v>
      </c>
      <c r="C885" s="86" t="s">
        <v>1768</v>
      </c>
      <c r="D885" s="83">
        <v>0</v>
      </c>
      <c r="E885" s="83">
        <v>0</v>
      </c>
      <c r="F885" s="87" t="str">
        <f t="shared" si="16"/>
        <v>-</v>
      </c>
    </row>
    <row r="886" spans="1:6" s="21" customFormat="1" ht="12.75" customHeight="1" x14ac:dyDescent="0.2">
      <c r="A886" s="84" t="s">
        <v>1770</v>
      </c>
      <c r="B886" s="85" t="s">
        <v>1771</v>
      </c>
      <c r="C886" s="86" t="s">
        <v>1770</v>
      </c>
      <c r="D886" s="83">
        <v>0</v>
      </c>
      <c r="E886" s="83">
        <v>0</v>
      </c>
      <c r="F886" s="87" t="str">
        <f t="shared" si="16"/>
        <v>-</v>
      </c>
    </row>
    <row r="887" spans="1:6" s="21" customFormat="1" ht="12.75" customHeight="1" x14ac:dyDescent="0.2">
      <c r="A887" s="84" t="s">
        <v>1772</v>
      </c>
      <c r="B887" s="85" t="s">
        <v>1773</v>
      </c>
      <c r="C887" s="86" t="s">
        <v>1772</v>
      </c>
      <c r="D887" s="83">
        <v>0</v>
      </c>
      <c r="E887" s="83">
        <v>0</v>
      </c>
      <c r="F887" s="87" t="str">
        <f t="shared" si="16"/>
        <v>-</v>
      </c>
    </row>
    <row r="888" spans="1:6" s="21" customFormat="1" ht="12.75" customHeight="1" x14ac:dyDescent="0.2">
      <c r="A888" s="84" t="s">
        <v>1774</v>
      </c>
      <c r="B888" s="85" t="s">
        <v>1775</v>
      </c>
      <c r="C888" s="86" t="s">
        <v>1774</v>
      </c>
      <c r="D888" s="83">
        <v>0</v>
      </c>
      <c r="E888" s="83">
        <v>0</v>
      </c>
      <c r="F888" s="87" t="str">
        <f t="shared" si="16"/>
        <v>-</v>
      </c>
    </row>
    <row r="889" spans="1:6" s="21" customFormat="1" ht="12.75" customHeight="1" x14ac:dyDescent="0.2">
      <c r="A889" s="84" t="s">
        <v>1776</v>
      </c>
      <c r="B889" s="85" t="s">
        <v>1777</v>
      </c>
      <c r="C889" s="86" t="s">
        <v>1776</v>
      </c>
      <c r="D889" s="83">
        <v>0</v>
      </c>
      <c r="E889" s="83">
        <v>0</v>
      </c>
      <c r="F889" s="87" t="str">
        <f t="shared" si="16"/>
        <v>-</v>
      </c>
    </row>
    <row r="890" spans="1:6" s="21" customFormat="1" ht="12.75" customHeight="1" x14ac:dyDescent="0.2">
      <c r="A890" s="84" t="s">
        <v>1778</v>
      </c>
      <c r="B890" s="85" t="s">
        <v>1779</v>
      </c>
      <c r="C890" s="86" t="s">
        <v>1778</v>
      </c>
      <c r="D890" s="83">
        <v>0</v>
      </c>
      <c r="E890" s="83">
        <v>0</v>
      </c>
      <c r="F890" s="87" t="str">
        <f t="shared" si="16"/>
        <v>-</v>
      </c>
    </row>
    <row r="891" spans="1:6" s="21" customFormat="1" ht="12.75" customHeight="1" x14ac:dyDescent="0.2">
      <c r="A891" s="84" t="s">
        <v>1780</v>
      </c>
      <c r="B891" s="85" t="s">
        <v>1781</v>
      </c>
      <c r="C891" s="86" t="s">
        <v>1780</v>
      </c>
      <c r="D891" s="83">
        <v>0</v>
      </c>
      <c r="E891" s="83">
        <v>0</v>
      </c>
      <c r="F891" s="87" t="str">
        <f t="shared" si="16"/>
        <v>-</v>
      </c>
    </row>
    <row r="892" spans="1:6" s="21" customFormat="1" ht="12.75" customHeight="1" x14ac:dyDescent="0.2">
      <c r="A892" s="84" t="s">
        <v>1782</v>
      </c>
      <c r="B892" s="85" t="s">
        <v>1783</v>
      </c>
      <c r="C892" s="86" t="s">
        <v>1782</v>
      </c>
      <c r="D892" s="83">
        <v>0</v>
      </c>
      <c r="E892" s="83">
        <v>0</v>
      </c>
      <c r="F892" s="87" t="str">
        <f t="shared" si="16"/>
        <v>-</v>
      </c>
    </row>
    <row r="893" spans="1:6" s="21" customFormat="1" ht="12.75" customHeight="1" x14ac:dyDescent="0.2">
      <c r="A893" s="84" t="s">
        <v>1784</v>
      </c>
      <c r="B893" s="85" t="s">
        <v>1785</v>
      </c>
      <c r="C893" s="86" t="s">
        <v>1784</v>
      </c>
      <c r="D893" s="83">
        <v>0</v>
      </c>
      <c r="E893" s="83">
        <v>0</v>
      </c>
      <c r="F893" s="87" t="str">
        <f t="shared" si="16"/>
        <v>-</v>
      </c>
    </row>
    <row r="894" spans="1:6" s="21" customFormat="1" ht="12.75" customHeight="1" x14ac:dyDescent="0.2">
      <c r="A894" s="84" t="s">
        <v>1786</v>
      </c>
      <c r="B894" s="85" t="s">
        <v>1787</v>
      </c>
      <c r="C894" s="86" t="s">
        <v>1786</v>
      </c>
      <c r="D894" s="83">
        <v>0</v>
      </c>
      <c r="E894" s="83">
        <v>0</v>
      </c>
      <c r="F894" s="87" t="str">
        <f t="shared" si="16"/>
        <v>-</v>
      </c>
    </row>
    <row r="895" spans="1:6" s="21" customFormat="1" ht="12.75" customHeight="1" x14ac:dyDescent="0.2">
      <c r="A895" s="84" t="s">
        <v>1788</v>
      </c>
      <c r="B895" s="85"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24"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24" customHeight="1" x14ac:dyDescent="0.2">
      <c r="A912" s="109" t="s">
        <v>1822</v>
      </c>
      <c r="B912" s="107" t="s">
        <v>1823</v>
      </c>
      <c r="C912" s="110" t="s">
        <v>1822</v>
      </c>
      <c r="D912" s="111">
        <v>0</v>
      </c>
      <c r="E912" s="111">
        <v>0</v>
      </c>
      <c r="F912" s="112" t="str">
        <f t="shared" si="17"/>
        <v>-</v>
      </c>
    </row>
    <row r="913" spans="1:6" s="21" customFormat="1" ht="24" customHeight="1" x14ac:dyDescent="0.2">
      <c r="A913" s="109" t="s">
        <v>1824</v>
      </c>
      <c r="B913" s="107" t="s">
        <v>1825</v>
      </c>
      <c r="C913" s="110" t="s">
        <v>1824</v>
      </c>
      <c r="D913" s="111">
        <v>0</v>
      </c>
      <c r="E913" s="111">
        <v>0</v>
      </c>
      <c r="F913" s="112" t="str">
        <f t="shared" si="17"/>
        <v>-</v>
      </c>
    </row>
    <row r="914" spans="1:6" s="21" customFormat="1" ht="24" customHeight="1" x14ac:dyDescent="0.2">
      <c r="A914" s="109" t="s">
        <v>1826</v>
      </c>
      <c r="B914" s="107" t="s">
        <v>1827</v>
      </c>
      <c r="C914" s="110" t="s">
        <v>1826</v>
      </c>
      <c r="D914" s="111">
        <v>0</v>
      </c>
      <c r="E914" s="111">
        <v>0</v>
      </c>
      <c r="F914" s="112" t="str">
        <f t="shared" si="17"/>
        <v>-</v>
      </c>
    </row>
    <row r="915" spans="1:6" s="21" customFormat="1" ht="24" customHeight="1" x14ac:dyDescent="0.2">
      <c r="A915" s="109" t="s">
        <v>1828</v>
      </c>
      <c r="B915" s="107"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4"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4" t="s">
        <v>1856</v>
      </c>
      <c r="B929" s="85" t="s">
        <v>1857</v>
      </c>
      <c r="C929" s="86" t="s">
        <v>1856</v>
      </c>
      <c r="D929" s="83">
        <v>0</v>
      </c>
      <c r="E929" s="83">
        <v>0</v>
      </c>
      <c r="F929" s="87" t="str">
        <f t="shared" si="17"/>
        <v>-</v>
      </c>
    </row>
    <row r="930" spans="1:6" s="21" customFormat="1" ht="12.75" customHeight="1" x14ac:dyDescent="0.2">
      <c r="A930" s="84" t="s">
        <v>1858</v>
      </c>
      <c r="B930" s="85" t="s">
        <v>1859</v>
      </c>
      <c r="C930" s="86" t="s">
        <v>1858</v>
      </c>
      <c r="D930" s="83">
        <v>0</v>
      </c>
      <c r="E930" s="83">
        <v>0</v>
      </c>
      <c r="F930" s="87" t="str">
        <f t="shared" si="17"/>
        <v>-</v>
      </c>
    </row>
    <row r="931" spans="1:6" s="21" customFormat="1" ht="12.75" customHeight="1" x14ac:dyDescent="0.2">
      <c r="A931" s="84" t="s">
        <v>1860</v>
      </c>
      <c r="B931" s="85" t="s">
        <v>1861</v>
      </c>
      <c r="C931" s="86" t="s">
        <v>1860</v>
      </c>
      <c r="D931" s="83">
        <v>0</v>
      </c>
      <c r="E931" s="83">
        <v>0</v>
      </c>
      <c r="F931" s="87" t="str">
        <f t="shared" si="17"/>
        <v>-</v>
      </c>
    </row>
    <row r="932" spans="1:6" s="21" customFormat="1" ht="12.75" customHeight="1" x14ac:dyDescent="0.2">
      <c r="A932" s="84" t="s">
        <v>1862</v>
      </c>
      <c r="B932" s="85" t="s">
        <v>1863</v>
      </c>
      <c r="C932" s="86" t="s">
        <v>1862</v>
      </c>
      <c r="D932" s="83">
        <v>0</v>
      </c>
      <c r="E932" s="83">
        <v>0</v>
      </c>
      <c r="F932" s="87" t="str">
        <f t="shared" si="17"/>
        <v>-</v>
      </c>
    </row>
    <row r="933" spans="1:6" s="21" customFormat="1" ht="12.75" customHeight="1" x14ac:dyDescent="0.2">
      <c r="A933" s="84" t="s">
        <v>1864</v>
      </c>
      <c r="B933" s="85" t="s">
        <v>1865</v>
      </c>
      <c r="C933" s="86" t="s">
        <v>1864</v>
      </c>
      <c r="D933" s="83">
        <v>0</v>
      </c>
      <c r="E933" s="83">
        <v>0</v>
      </c>
      <c r="F933" s="87" t="str">
        <f t="shared" si="17"/>
        <v>-</v>
      </c>
    </row>
    <row r="934" spans="1:6" s="21" customFormat="1" ht="12.75" customHeight="1" x14ac:dyDescent="0.2">
      <c r="A934" s="84" t="s">
        <v>1866</v>
      </c>
      <c r="B934" s="85" t="s">
        <v>1867</v>
      </c>
      <c r="C934" s="86" t="s">
        <v>1866</v>
      </c>
      <c r="D934" s="83">
        <v>0</v>
      </c>
      <c r="E934" s="83">
        <v>0</v>
      </c>
      <c r="F934" s="87" t="str">
        <f t="shared" si="17"/>
        <v>-</v>
      </c>
    </row>
    <row r="935" spans="1:6" s="21" customFormat="1" ht="12.75" customHeight="1" x14ac:dyDescent="0.2">
      <c r="A935" s="84" t="s">
        <v>1868</v>
      </c>
      <c r="B935" s="85" t="s">
        <v>1869</v>
      </c>
      <c r="C935" s="86" t="s">
        <v>1868</v>
      </c>
      <c r="D935" s="83">
        <v>0</v>
      </c>
      <c r="E935" s="83">
        <v>0</v>
      </c>
      <c r="F935" s="87" t="str">
        <f t="shared" si="17"/>
        <v>-</v>
      </c>
    </row>
    <row r="936" spans="1:6" s="21" customFormat="1" ht="12.75" customHeight="1" x14ac:dyDescent="0.2">
      <c r="A936" s="84" t="s">
        <v>1870</v>
      </c>
      <c r="B936" s="85"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7" t="s">
        <v>1885</v>
      </c>
      <c r="C943" s="86" t="s">
        <v>1884</v>
      </c>
      <c r="D943" s="83">
        <v>0</v>
      </c>
      <c r="E943" s="83">
        <v>0</v>
      </c>
      <c r="F943" s="87" t="str">
        <f t="shared" si="17"/>
        <v>-</v>
      </c>
    </row>
    <row r="944" spans="1:6" s="21" customFormat="1" ht="12.75" customHeight="1" x14ac:dyDescent="0.2">
      <c r="A944" s="84" t="s">
        <v>1886</v>
      </c>
      <c r="B944" s="85" t="s">
        <v>1887</v>
      </c>
      <c r="C944" s="86" t="s">
        <v>1886</v>
      </c>
      <c r="D944" s="83">
        <v>0</v>
      </c>
      <c r="E944" s="83">
        <v>0</v>
      </c>
      <c r="F944" s="87" t="str">
        <f t="shared" si="17"/>
        <v>-</v>
      </c>
    </row>
    <row r="945" spans="1:6" s="21" customFormat="1" ht="24" customHeight="1" x14ac:dyDescent="0.2">
      <c r="A945" s="84" t="s">
        <v>1888</v>
      </c>
      <c r="B945" s="85" t="s">
        <v>1889</v>
      </c>
      <c r="C945" s="86" t="s">
        <v>1888</v>
      </c>
      <c r="D945" s="83">
        <v>0</v>
      </c>
      <c r="E945" s="83">
        <v>0</v>
      </c>
      <c r="F945" s="87" t="str">
        <f t="shared" si="17"/>
        <v>-</v>
      </c>
    </row>
    <row r="946" spans="1:6" s="21" customFormat="1" ht="12.75" customHeight="1" x14ac:dyDescent="0.2">
      <c r="A946" s="84" t="s">
        <v>1890</v>
      </c>
      <c r="B946" s="85" t="s">
        <v>1891</v>
      </c>
      <c r="C946" s="86" t="s">
        <v>1890</v>
      </c>
      <c r="D946" s="83">
        <v>0</v>
      </c>
      <c r="E946" s="83">
        <v>0</v>
      </c>
      <c r="F946" s="87" t="str">
        <f t="shared" si="17"/>
        <v>-</v>
      </c>
    </row>
    <row r="947" spans="1:6" s="21" customFormat="1" ht="12.75" customHeight="1" x14ac:dyDescent="0.2">
      <c r="A947" s="84" t="s">
        <v>1892</v>
      </c>
      <c r="B947" s="85" t="s">
        <v>1893</v>
      </c>
      <c r="C947" s="86" t="s">
        <v>1892</v>
      </c>
      <c r="D947" s="83">
        <v>0</v>
      </c>
      <c r="E947" s="83">
        <v>0</v>
      </c>
      <c r="F947" s="87" t="str">
        <f t="shared" si="17"/>
        <v>-</v>
      </c>
    </row>
    <row r="948" spans="1:6" s="21" customFormat="1" ht="24" customHeight="1" x14ac:dyDescent="0.2">
      <c r="A948" s="84" t="s">
        <v>1894</v>
      </c>
      <c r="B948" s="85" t="s">
        <v>1895</v>
      </c>
      <c r="C948" s="86" t="s">
        <v>1894</v>
      </c>
      <c r="D948" s="83">
        <v>0</v>
      </c>
      <c r="E948" s="83">
        <v>0</v>
      </c>
      <c r="F948" s="87" t="str">
        <f t="shared" si="17"/>
        <v>-</v>
      </c>
    </row>
    <row r="949" spans="1:6" s="21" customFormat="1" ht="24" customHeight="1" x14ac:dyDescent="0.2">
      <c r="A949" s="84" t="s">
        <v>1896</v>
      </c>
      <c r="B949" s="85"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85" t="s">
        <v>1901</v>
      </c>
      <c r="C951" s="86" t="s">
        <v>1900</v>
      </c>
      <c r="D951" s="83">
        <v>0</v>
      </c>
      <c r="E951" s="83">
        <v>0</v>
      </c>
      <c r="F951" s="87" t="str">
        <f t="shared" si="17"/>
        <v>-</v>
      </c>
    </row>
    <row r="952" spans="1:6" s="21" customFormat="1" ht="24" customHeight="1" x14ac:dyDescent="0.2">
      <c r="A952" s="84" t="s">
        <v>1902</v>
      </c>
      <c r="B952" s="85" t="s">
        <v>1903</v>
      </c>
      <c r="C952" s="86" t="s">
        <v>1902</v>
      </c>
      <c r="D952" s="83">
        <v>0</v>
      </c>
      <c r="E952" s="83">
        <v>0</v>
      </c>
      <c r="F952" s="87" t="str">
        <f t="shared" si="17"/>
        <v>-</v>
      </c>
    </row>
    <row r="953" spans="1:6" s="21" customFormat="1" ht="12.75" customHeight="1" x14ac:dyDescent="0.2">
      <c r="A953" s="84" t="s">
        <v>1904</v>
      </c>
      <c r="B953" s="85" t="s">
        <v>1905</v>
      </c>
      <c r="C953" s="86" t="s">
        <v>1904</v>
      </c>
      <c r="D953" s="83">
        <v>0</v>
      </c>
      <c r="E953" s="83">
        <v>0</v>
      </c>
      <c r="F953" s="87" t="str">
        <f t="shared" si="17"/>
        <v>-</v>
      </c>
    </row>
    <row r="954" spans="1:6" s="21" customFormat="1" ht="12.75" customHeight="1" x14ac:dyDescent="0.2">
      <c r="A954" s="84" t="s">
        <v>1906</v>
      </c>
      <c r="B954" s="85" t="s">
        <v>1907</v>
      </c>
      <c r="C954" s="86" t="s">
        <v>1906</v>
      </c>
      <c r="D954" s="83">
        <v>0</v>
      </c>
      <c r="E954" s="83">
        <v>0</v>
      </c>
      <c r="F954" s="87" t="str">
        <f t="shared" si="17"/>
        <v>-</v>
      </c>
    </row>
    <row r="955" spans="1:6" s="21" customFormat="1" ht="12.75" customHeight="1" x14ac:dyDescent="0.2">
      <c r="A955" s="84" t="s">
        <v>1908</v>
      </c>
      <c r="B955" s="85" t="s">
        <v>1909</v>
      </c>
      <c r="C955" s="86" t="s">
        <v>1908</v>
      </c>
      <c r="D955" s="83">
        <v>0</v>
      </c>
      <c r="E955" s="83">
        <v>0</v>
      </c>
      <c r="F955" s="87" t="str">
        <f t="shared" si="17"/>
        <v>-</v>
      </c>
    </row>
    <row r="956" spans="1:6" s="21" customFormat="1" ht="12.75" customHeight="1" x14ac:dyDescent="0.2">
      <c r="A956" s="84" t="s">
        <v>1910</v>
      </c>
      <c r="B956" s="85" t="s">
        <v>1911</v>
      </c>
      <c r="C956" s="86" t="s">
        <v>1910</v>
      </c>
      <c r="D956" s="83">
        <v>0</v>
      </c>
      <c r="E956" s="83">
        <v>0</v>
      </c>
      <c r="F956" s="87" t="str">
        <f t="shared" si="17"/>
        <v>-</v>
      </c>
    </row>
    <row r="957" spans="1:6" s="21" customFormat="1" ht="12.75" customHeight="1" x14ac:dyDescent="0.2">
      <c r="A957" s="84" t="s">
        <v>1912</v>
      </c>
      <c r="B957" s="85" t="s">
        <v>1913</v>
      </c>
      <c r="C957" s="86" t="s">
        <v>1912</v>
      </c>
      <c r="D957" s="83">
        <v>0</v>
      </c>
      <c r="E957" s="83">
        <v>0</v>
      </c>
      <c r="F957" s="87" t="str">
        <f t="shared" si="17"/>
        <v>-</v>
      </c>
    </row>
    <row r="958" spans="1:6" s="21" customFormat="1" ht="12.75" customHeight="1" x14ac:dyDescent="0.2">
      <c r="A958" s="84" t="s">
        <v>1914</v>
      </c>
      <c r="B958" s="85" t="s">
        <v>1915</v>
      </c>
      <c r="C958" s="86" t="s">
        <v>1914</v>
      </c>
      <c r="D958" s="83">
        <v>0</v>
      </c>
      <c r="E958" s="83">
        <v>0</v>
      </c>
      <c r="F958" s="87" t="str">
        <f t="shared" si="17"/>
        <v>-</v>
      </c>
    </row>
    <row r="959" spans="1:6" s="21" customFormat="1" ht="12.75" customHeight="1" x14ac:dyDescent="0.2">
      <c r="A959" s="84" t="s">
        <v>1916</v>
      </c>
      <c r="B959" s="85" t="s">
        <v>1917</v>
      </c>
      <c r="C959" s="86" t="s">
        <v>1916</v>
      </c>
      <c r="D959" s="83">
        <v>0</v>
      </c>
      <c r="E959" s="83">
        <v>0</v>
      </c>
      <c r="F959" s="87" t="str">
        <f t="shared" si="17"/>
        <v>-</v>
      </c>
    </row>
    <row r="960" spans="1:6" s="21" customFormat="1" ht="12.75" customHeight="1" x14ac:dyDescent="0.2">
      <c r="A960" s="84" t="s">
        <v>1918</v>
      </c>
      <c r="B960" s="85" t="s">
        <v>1919</v>
      </c>
      <c r="C960" s="86" t="s">
        <v>1918</v>
      </c>
      <c r="D960" s="83">
        <v>0</v>
      </c>
      <c r="E960" s="83">
        <v>0</v>
      </c>
      <c r="F960" s="87" t="str">
        <f t="shared" si="17"/>
        <v>-</v>
      </c>
    </row>
    <row r="961" spans="1:6" s="21" customFormat="1" ht="12.75" customHeight="1" x14ac:dyDescent="0.2">
      <c r="A961" s="84" t="s">
        <v>1920</v>
      </c>
      <c r="B961" s="85" t="s">
        <v>1921</v>
      </c>
      <c r="C961" s="86" t="s">
        <v>1920</v>
      </c>
      <c r="D961" s="83">
        <v>0</v>
      </c>
      <c r="E961" s="83">
        <v>0</v>
      </c>
      <c r="F961" s="87" t="str">
        <f t="shared" si="17"/>
        <v>-</v>
      </c>
    </row>
    <row r="962" spans="1:6" s="21" customFormat="1" ht="12.75" customHeight="1" x14ac:dyDescent="0.2">
      <c r="A962" s="84" t="s">
        <v>1922</v>
      </c>
      <c r="B962" s="85" t="s">
        <v>1923</v>
      </c>
      <c r="C962" s="86" t="s">
        <v>1922</v>
      </c>
      <c r="D962" s="83">
        <v>0</v>
      </c>
      <c r="E962" s="83">
        <v>0</v>
      </c>
      <c r="F962" s="87" t="str">
        <f t="shared" si="17"/>
        <v>-</v>
      </c>
    </row>
    <row r="963" spans="1:6" s="21" customFormat="1" ht="12.75" customHeight="1" x14ac:dyDescent="0.2">
      <c r="A963" s="84" t="s">
        <v>1924</v>
      </c>
      <c r="B963" s="85" t="s">
        <v>1925</v>
      </c>
      <c r="C963" s="86" t="s">
        <v>1924</v>
      </c>
      <c r="D963" s="83">
        <v>0</v>
      </c>
      <c r="E963" s="83">
        <v>0</v>
      </c>
      <c r="F963" s="87" t="str">
        <f t="shared" si="17"/>
        <v>-</v>
      </c>
    </row>
    <row r="964" spans="1:6" s="21" customFormat="1" ht="12.75" customHeight="1" x14ac:dyDescent="0.2">
      <c r="A964" s="84" t="s">
        <v>1926</v>
      </c>
      <c r="B964" s="85" t="s">
        <v>1927</v>
      </c>
      <c r="C964" s="86" t="s">
        <v>1926</v>
      </c>
      <c r="D964" s="83">
        <v>0</v>
      </c>
      <c r="E964" s="83">
        <v>0</v>
      </c>
      <c r="F964" s="87" t="str">
        <f t="shared" si="17"/>
        <v>-</v>
      </c>
    </row>
    <row r="965" spans="1:6" s="21" customFormat="1" ht="24" customHeight="1" x14ac:dyDescent="0.2">
      <c r="A965" s="84" t="s">
        <v>1928</v>
      </c>
      <c r="B965" s="107" t="s">
        <v>1929</v>
      </c>
      <c r="C965" s="86" t="s">
        <v>1928</v>
      </c>
      <c r="D965" s="83">
        <v>0</v>
      </c>
      <c r="E965" s="83">
        <v>0</v>
      </c>
      <c r="F965" s="87" t="str">
        <f t="shared" si="17"/>
        <v>-</v>
      </c>
    </row>
    <row r="966" spans="1:6" s="21" customFormat="1" ht="24"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24" customHeight="1" x14ac:dyDescent="0.2">
      <c r="A969" s="109" t="s">
        <v>1936</v>
      </c>
      <c r="B969" s="107" t="s">
        <v>1937</v>
      </c>
      <c r="C969" s="110" t="s">
        <v>1936</v>
      </c>
      <c r="D969" s="111">
        <v>0</v>
      </c>
      <c r="E969" s="111">
        <v>0</v>
      </c>
      <c r="F969" s="112" t="str">
        <f t="shared" si="17"/>
        <v>-</v>
      </c>
    </row>
    <row r="970" spans="1:6" s="21" customFormat="1" ht="24" customHeight="1" x14ac:dyDescent="0.2">
      <c r="A970" s="84" t="s">
        <v>1938</v>
      </c>
      <c r="B970" s="107" t="s">
        <v>1939</v>
      </c>
      <c r="C970" s="86" t="s">
        <v>1938</v>
      </c>
      <c r="D970" s="83">
        <v>0</v>
      </c>
      <c r="E970" s="83">
        <v>0</v>
      </c>
      <c r="F970" s="87" t="str">
        <f t="shared" si="17"/>
        <v>-</v>
      </c>
    </row>
    <row r="971" spans="1:6" s="21" customFormat="1" ht="12.75" customHeight="1" x14ac:dyDescent="0.2">
      <c r="A971" s="84" t="s">
        <v>1940</v>
      </c>
      <c r="B971" s="107" t="s">
        <v>1941</v>
      </c>
      <c r="C971" s="86" t="s">
        <v>1940</v>
      </c>
      <c r="D971" s="83">
        <v>0</v>
      </c>
      <c r="E971" s="83">
        <v>0</v>
      </c>
      <c r="F971" s="87" t="str">
        <f t="shared" si="17"/>
        <v>-</v>
      </c>
    </row>
    <row r="972" spans="1:6" s="21" customFormat="1" ht="24" customHeight="1" x14ac:dyDescent="0.2">
      <c r="A972" s="84" t="s">
        <v>1942</v>
      </c>
      <c r="B972" s="107"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7"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7" t="s">
        <v>1953</v>
      </c>
      <c r="C977" s="110" t="s">
        <v>1952</v>
      </c>
      <c r="D977" s="111">
        <v>0</v>
      </c>
      <c r="E977" s="111">
        <v>0</v>
      </c>
      <c r="F977" s="112" t="str">
        <f t="shared" si="18"/>
        <v>-</v>
      </c>
    </row>
    <row r="978" spans="1:6" s="21" customFormat="1" ht="24" customHeight="1" x14ac:dyDescent="0.2">
      <c r="A978" s="109" t="s">
        <v>1954</v>
      </c>
      <c r="B978" s="107"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7" t="s">
        <v>1959</v>
      </c>
      <c r="C980" s="110" t="s">
        <v>1958</v>
      </c>
      <c r="D980" s="111">
        <v>0</v>
      </c>
      <c r="E980" s="111">
        <v>0</v>
      </c>
      <c r="F980" s="112" t="str">
        <f t="shared" si="18"/>
        <v>-</v>
      </c>
    </row>
    <row r="981" spans="1:6" s="21" customFormat="1" ht="24" customHeight="1" x14ac:dyDescent="0.2">
      <c r="A981" s="109" t="s">
        <v>1960</v>
      </c>
      <c r="B981" s="107" t="s">
        <v>1961</v>
      </c>
      <c r="C981" s="110" t="s">
        <v>1960</v>
      </c>
      <c r="D981" s="111">
        <v>0</v>
      </c>
      <c r="E981" s="111">
        <v>0</v>
      </c>
      <c r="F981" s="112" t="str">
        <f t="shared" si="18"/>
        <v>-</v>
      </c>
    </row>
    <row r="982" spans="1:6" s="21" customFormat="1" ht="24" customHeight="1" x14ac:dyDescent="0.2">
      <c r="A982" s="109" t="s">
        <v>1962</v>
      </c>
      <c r="B982" s="107" t="s">
        <v>1963</v>
      </c>
      <c r="C982" s="110" t="s">
        <v>1962</v>
      </c>
      <c r="D982" s="111">
        <v>0</v>
      </c>
      <c r="E982" s="111">
        <v>0</v>
      </c>
      <c r="F982" s="112" t="str">
        <f t="shared" si="18"/>
        <v>-</v>
      </c>
    </row>
    <row r="983" spans="1:6" s="21" customFormat="1" ht="24" customHeight="1" x14ac:dyDescent="0.2">
      <c r="A983" s="109" t="s">
        <v>1964</v>
      </c>
      <c r="B983" s="107" t="s">
        <v>1965</v>
      </c>
      <c r="C983" s="110" t="s">
        <v>1964</v>
      </c>
      <c r="D983" s="111">
        <v>0</v>
      </c>
      <c r="E983" s="111">
        <v>0</v>
      </c>
      <c r="F983" s="112" t="str">
        <f t="shared" si="18"/>
        <v>-</v>
      </c>
    </row>
    <row r="984" spans="1:6" s="21" customFormat="1" ht="24" customHeight="1" x14ac:dyDescent="0.2">
      <c r="A984" s="109" t="s">
        <v>1966</v>
      </c>
      <c r="B984" s="107" t="s">
        <v>1967</v>
      </c>
      <c r="C984" s="110" t="s">
        <v>1966</v>
      </c>
      <c r="D984" s="111">
        <v>0</v>
      </c>
      <c r="E984" s="111">
        <v>0</v>
      </c>
      <c r="F984" s="112" t="str">
        <f t="shared" si="18"/>
        <v>-</v>
      </c>
    </row>
    <row r="985" spans="1:6" s="21" customFormat="1" ht="24" customHeight="1" x14ac:dyDescent="0.2">
      <c r="A985" s="109" t="s">
        <v>1968</v>
      </c>
      <c r="B985" s="107" t="s">
        <v>1969</v>
      </c>
      <c r="C985" s="110" t="s">
        <v>1968</v>
      </c>
      <c r="D985" s="111">
        <v>0</v>
      </c>
      <c r="E985" s="111">
        <v>0</v>
      </c>
      <c r="F985" s="112" t="str">
        <f t="shared" si="18"/>
        <v>-</v>
      </c>
    </row>
    <row r="986" spans="1:6" s="21" customFormat="1" ht="24" customHeight="1" x14ac:dyDescent="0.2">
      <c r="A986" s="109" t="s">
        <v>1970</v>
      </c>
      <c r="B986" s="107" t="s">
        <v>1971</v>
      </c>
      <c r="C986" s="110" t="s">
        <v>1970</v>
      </c>
      <c r="D986" s="111">
        <v>0</v>
      </c>
      <c r="E986" s="111">
        <v>0</v>
      </c>
      <c r="F986" s="112" t="str">
        <f t="shared" si="18"/>
        <v>-</v>
      </c>
    </row>
    <row r="987" spans="1:6" s="21" customFormat="1" ht="24"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4"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24" customHeight="1" x14ac:dyDescent="0.2">
      <c r="A1003" s="109" t="s">
        <v>2004</v>
      </c>
      <c r="B1003" s="107" t="s">
        <v>2005</v>
      </c>
      <c r="C1003" s="110" t="s">
        <v>2004</v>
      </c>
      <c r="D1003" s="111">
        <v>0</v>
      </c>
      <c r="E1003" s="111">
        <v>0</v>
      </c>
      <c r="F1003" s="112" t="str">
        <f t="shared" si="18"/>
        <v>-</v>
      </c>
    </row>
    <row r="1004" spans="1:6" s="21" customFormat="1" ht="24" customHeight="1" x14ac:dyDescent="0.2">
      <c r="A1004" s="109" t="s">
        <v>2006</v>
      </c>
      <c r="B1004" s="107" t="s">
        <v>2007</v>
      </c>
      <c r="C1004" s="110" t="s">
        <v>2006</v>
      </c>
      <c r="D1004" s="111">
        <v>0</v>
      </c>
      <c r="E1004" s="111">
        <v>0</v>
      </c>
      <c r="F1004" s="112" t="str">
        <f t="shared" si="18"/>
        <v>-</v>
      </c>
    </row>
    <row r="1005" spans="1:6" s="21" customFormat="1" ht="24" customHeight="1" x14ac:dyDescent="0.2">
      <c r="A1005" s="109" t="s">
        <v>2008</v>
      </c>
      <c r="B1005" s="107" t="s">
        <v>2009</v>
      </c>
      <c r="C1005" s="110" t="s">
        <v>2008</v>
      </c>
      <c r="D1005" s="111">
        <v>0</v>
      </c>
      <c r="E1005" s="111">
        <v>0</v>
      </c>
      <c r="F1005" s="112" t="str">
        <f t="shared" si="18"/>
        <v>-</v>
      </c>
    </row>
    <row r="1006" spans="1:6" s="21" customFormat="1" ht="24" customHeight="1" x14ac:dyDescent="0.2">
      <c r="A1006" s="109" t="s">
        <v>2010</v>
      </c>
      <c r="B1006" s="107" t="s">
        <v>2011</v>
      </c>
      <c r="C1006" s="110" t="s">
        <v>2010</v>
      </c>
      <c r="D1006" s="111">
        <v>0</v>
      </c>
      <c r="E1006" s="111">
        <v>0</v>
      </c>
      <c r="F1006" s="112" t="str">
        <f t="shared" si="18"/>
        <v>-</v>
      </c>
    </row>
    <row r="1007" spans="1:6" s="21" customFormat="1" ht="24" customHeight="1" x14ac:dyDescent="0.2">
      <c r="A1007" s="109" t="s">
        <v>2012</v>
      </c>
      <c r="B1007" s="107" t="s">
        <v>2013</v>
      </c>
      <c r="C1007" s="110" t="s">
        <v>2012</v>
      </c>
      <c r="D1007" s="111">
        <v>0</v>
      </c>
      <c r="E1007" s="111">
        <v>0</v>
      </c>
      <c r="F1007" s="112" t="str">
        <f t="shared" si="18"/>
        <v>-</v>
      </c>
    </row>
    <row r="1008" spans="1:6" s="21" customFormat="1" ht="24" customHeight="1" x14ac:dyDescent="0.2">
      <c r="A1008" s="109" t="s">
        <v>2014</v>
      </c>
      <c r="B1008" s="107" t="s">
        <v>2015</v>
      </c>
      <c r="C1008" s="110" t="s">
        <v>2014</v>
      </c>
      <c r="D1008" s="111">
        <v>0</v>
      </c>
      <c r="E1008" s="111">
        <v>0</v>
      </c>
      <c r="F1008" s="112"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7" t="s">
        <v>2025</v>
      </c>
      <c r="C1013" s="110" t="s">
        <v>2024</v>
      </c>
      <c r="D1013" s="141">
        <v>0</v>
      </c>
      <c r="E1013" s="141">
        <v>0</v>
      </c>
      <c r="F1013" s="112" t="str">
        <f t="shared" si="19"/>
        <v>-</v>
      </c>
    </row>
    <row r="1014" spans="1:6" s="21" customFormat="1" ht="24" customHeight="1" x14ac:dyDescent="0.2">
      <c r="A1014" s="109" t="s">
        <v>2026</v>
      </c>
      <c r="B1014" s="107" t="s">
        <v>2027</v>
      </c>
      <c r="C1014" s="110" t="s">
        <v>2026</v>
      </c>
      <c r="D1014" s="141">
        <v>0</v>
      </c>
      <c r="E1014" s="141">
        <v>0</v>
      </c>
      <c r="F1014" s="112" t="str">
        <f t="shared" si="19"/>
        <v>-</v>
      </c>
    </row>
    <row r="1015" spans="1:6" s="21" customFormat="1" ht="24"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7"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7"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7"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7"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7"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7"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7"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7"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7"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7"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7"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7"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7"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7"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7"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7"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7"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7"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7"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7"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7"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7"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7"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7"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7"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7"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7"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7"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7"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7"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7"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7"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7"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7"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7"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7"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7"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7"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7"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7"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7"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7"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7"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7"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7"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7"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7"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7"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7"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7"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7"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7"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7"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7"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7"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7"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7"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7"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7"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7"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7"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7"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7"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7"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7"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7"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7"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7"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7"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7"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7"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7"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7"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7"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7"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7"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7"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7"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7"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7"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7"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7"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7"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7"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7"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7"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7"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7"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7"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7"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7"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7"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7"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7"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7"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7"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7"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7"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7"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7"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7"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7"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7"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7"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7"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7"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7"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7"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7"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7"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7"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7"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7"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7"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7"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7"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7"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7"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7"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7"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7"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7"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7"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7"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7"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7"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7"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7"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7"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7"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7"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7"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7"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7"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7"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7"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7"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7"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7"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7"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7"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7"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7"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7"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7"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7"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7"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7"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7"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7"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7"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7"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7"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7"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7"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7"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7"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7"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7"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7"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7"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7"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7"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7"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7"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7"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7"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7"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7"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7"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7"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7"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7"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7"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7"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7"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7"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7"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7"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7"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7"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7"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7"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7"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7"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7"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7"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7"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7"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7"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7"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7"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7"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7"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7"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7"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7"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7"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7"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7"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7"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7"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7"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7"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7"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7"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7"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7"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7"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7"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7"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7"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7"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7"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7"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7"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7"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7"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7"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7"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7"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7"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7"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7"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7"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7"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7"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7"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7"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7"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7"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7"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7"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7"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7"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7"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7"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7"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7"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7"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7"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7"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7"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7"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7"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7"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7"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7"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7"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7"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7"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7"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7"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7"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7"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7"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7"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7"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7"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7"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7"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7"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7"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7"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7"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7"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7"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7"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7"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7"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7"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7"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7"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7"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7"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7"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7"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7"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7"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7"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7"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7"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7"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7"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7"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7"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7"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7"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7"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7"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7"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7"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7"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7"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7"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7"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7"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7"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7"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7"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7"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7"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7"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7"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7"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7"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7"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7"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7"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7"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7"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7"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7"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7"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7"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7"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7"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7"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7"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7"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5"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5"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5"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5"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5"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5"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5"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5"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5"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5"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5"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5"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5"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5"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5"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5"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5"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5"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5"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5"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5"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5"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5"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5"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5"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5"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5"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5"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5"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5"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5"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5"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5"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5"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5"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5"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5"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5"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5"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5"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5"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5"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5"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5"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5"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5"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5"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5"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5"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5"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5"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5"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5"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5"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5"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5"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5"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5"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5"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5"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5"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5"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5"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5"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5"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5"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5"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5"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5"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5"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5"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5"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5"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5"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5"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5"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5"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5"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5"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5"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5"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5"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5"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5"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5"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5"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5"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5"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5"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5"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5"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5"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5"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5"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5"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5"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5"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5"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5"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5"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5"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5"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5"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5"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5"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5"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5"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5"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5"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5"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5"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5"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5"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5"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5"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5"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5"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5"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5"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5"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5"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5"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5"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5"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5"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5"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5"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5"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5"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5"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5"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5"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5"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6" sqref="D106"/>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1">
        <v>4</v>
      </c>
      <c r="E4" s="232"/>
      <c r="F4" s="232"/>
      <c r="G4" s="233"/>
      <c r="H4" s="232"/>
      <c r="I4" s="232"/>
      <c r="J4" s="232"/>
      <c r="K4" s="232"/>
      <c r="L4" s="232"/>
      <c r="M4" s="232"/>
      <c r="N4" s="232"/>
      <c r="O4" s="232"/>
      <c r="P4" s="232"/>
      <c r="Q4" s="232"/>
      <c r="R4" s="232"/>
      <c r="S4" s="232"/>
      <c r="T4" s="232"/>
      <c r="U4" s="232"/>
      <c r="V4" s="232"/>
      <c r="W4" s="232"/>
      <c r="X4" s="232"/>
    </row>
    <row r="5" spans="1:24" ht="24" customHeight="1" x14ac:dyDescent="0.2">
      <c r="A5" s="234"/>
      <c r="B5" s="235" t="s">
        <v>3085</v>
      </c>
      <c r="C5" s="202" t="s">
        <v>3086</v>
      </c>
      <c r="D5" s="236">
        <v>89783.24</v>
      </c>
      <c r="E5" s="210"/>
      <c r="F5" s="210"/>
      <c r="G5" s="210"/>
      <c r="H5" s="210"/>
      <c r="I5" s="210"/>
      <c r="J5" s="210"/>
      <c r="K5" s="210"/>
      <c r="L5" s="210"/>
      <c r="M5" s="210"/>
      <c r="N5" s="210"/>
      <c r="O5" s="210"/>
      <c r="P5" s="210"/>
      <c r="Q5" s="210"/>
      <c r="R5" s="210"/>
      <c r="S5" s="210"/>
      <c r="T5" s="210"/>
      <c r="U5" s="210"/>
    </row>
    <row r="6" spans="1:24" ht="24" customHeight="1" x14ac:dyDescent="0.2">
      <c r="A6" s="237"/>
      <c r="B6" s="170" t="s">
        <v>3087</v>
      </c>
      <c r="C6" s="205" t="s">
        <v>3088</v>
      </c>
      <c r="D6" s="238">
        <f>D7+D8+D17+D18+D24</f>
        <v>611508.07999999996</v>
      </c>
      <c r="E6" s="230"/>
      <c r="F6" s="210"/>
      <c r="G6" s="210"/>
      <c r="H6" s="210"/>
      <c r="I6" s="210"/>
      <c r="J6" s="210"/>
      <c r="K6" s="210"/>
      <c r="L6" s="210"/>
      <c r="M6" s="210"/>
      <c r="N6" s="210"/>
      <c r="O6" s="210"/>
      <c r="P6" s="210"/>
      <c r="Q6" s="210"/>
      <c r="R6" s="210"/>
      <c r="S6" s="210"/>
      <c r="T6" s="210"/>
      <c r="U6" s="210"/>
    </row>
    <row r="7" spans="1:24" ht="12.75" customHeight="1" x14ac:dyDescent="0.2">
      <c r="A7" s="237"/>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7" t="s">
        <v>2343</v>
      </c>
      <c r="B8" s="239" t="s">
        <v>3091</v>
      </c>
      <c r="C8" s="205" t="s">
        <v>3092</v>
      </c>
      <c r="D8" s="238">
        <f>SUM(D9:D16)</f>
        <v>588490.68999999994</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487981.41</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100509.28</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7" t="s">
        <v>3098</v>
      </c>
      <c r="C13" s="205" t="s">
        <v>3099</v>
      </c>
      <c r="D13" s="220">
        <v>0</v>
      </c>
      <c r="E13" s="230"/>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0</v>
      </c>
      <c r="E15" s="230"/>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20745.759999999998</v>
      </c>
      <c r="E17" s="210"/>
      <c r="F17" s="210"/>
      <c r="G17" s="210"/>
      <c r="H17" s="210"/>
      <c r="I17" s="210"/>
      <c r="J17" s="210"/>
      <c r="K17" s="210"/>
      <c r="L17" s="210"/>
      <c r="M17" s="210"/>
      <c r="N17" s="210"/>
      <c r="O17" s="210"/>
      <c r="P17" s="210"/>
      <c r="Q17" s="210"/>
      <c r="R17" s="210"/>
      <c r="S17" s="210"/>
      <c r="T17" s="210"/>
      <c r="U17" s="210"/>
    </row>
    <row r="18" spans="1:21" ht="36" customHeight="1" x14ac:dyDescent="0.2">
      <c r="A18" s="237" t="s">
        <v>3104</v>
      </c>
      <c r="B18" s="239" t="s">
        <v>3105</v>
      </c>
      <c r="C18" s="205" t="s">
        <v>3106</v>
      </c>
      <c r="D18" s="238">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2271.63</v>
      </c>
      <c r="E24" s="230"/>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8">
        <f>D26+D27+D36+D37+D43</f>
        <v>605680.63</v>
      </c>
      <c r="E25" s="230"/>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7" t="s">
        <v>2343</v>
      </c>
      <c r="B27" s="239" t="s">
        <v>3125</v>
      </c>
      <c r="C27" s="205" t="s">
        <v>3126</v>
      </c>
      <c r="D27" s="238">
        <f>SUM(D28:D35)</f>
        <v>584690.79</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488088.46</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96602.33</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7" t="s">
        <v>3098</v>
      </c>
      <c r="C32" s="205" t="s">
        <v>3131</v>
      </c>
      <c r="D32" s="220">
        <v>0</v>
      </c>
      <c r="E32" s="230"/>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7" t="s">
        <v>2378</v>
      </c>
      <c r="C34" s="205" t="s">
        <v>3133</v>
      </c>
      <c r="D34" s="220">
        <v>0</v>
      </c>
      <c r="E34" s="230"/>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7" t="s">
        <v>2381</v>
      </c>
      <c r="B36" s="239" t="s">
        <v>3071</v>
      </c>
      <c r="C36" s="205" t="s">
        <v>3135</v>
      </c>
      <c r="D36" s="220">
        <v>20356.98</v>
      </c>
      <c r="E36" s="210"/>
      <c r="F36" s="210"/>
      <c r="G36" s="210"/>
      <c r="H36" s="210"/>
      <c r="I36" s="210"/>
      <c r="J36" s="210"/>
      <c r="K36" s="210"/>
      <c r="L36" s="210"/>
      <c r="M36" s="210"/>
      <c r="N36" s="210"/>
      <c r="O36" s="210"/>
      <c r="P36" s="210"/>
      <c r="Q36" s="210"/>
      <c r="R36" s="210"/>
      <c r="S36" s="210"/>
      <c r="T36" s="210"/>
      <c r="U36" s="210"/>
    </row>
    <row r="37" spans="1:21" ht="36" customHeight="1" x14ac:dyDescent="0.2">
      <c r="A37" s="237" t="s">
        <v>3104</v>
      </c>
      <c r="B37" s="239" t="s">
        <v>3136</v>
      </c>
      <c r="C37" s="205" t="s">
        <v>3137</v>
      </c>
      <c r="D37" s="238">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632.86</v>
      </c>
      <c r="E43" s="230"/>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8">
        <f>D5+D6-D25</f>
        <v>95610.689999999944</v>
      </c>
      <c r="E44" s="210"/>
      <c r="F44" s="210"/>
      <c r="G44" s="210"/>
      <c r="H44" s="210"/>
      <c r="I44" s="210"/>
      <c r="J44" s="210"/>
      <c r="K44" s="210"/>
      <c r="L44" s="210"/>
      <c r="M44" s="210"/>
      <c r="N44" s="210"/>
      <c r="O44" s="210"/>
      <c r="P44" s="210"/>
      <c r="Q44" s="210"/>
      <c r="R44" s="210"/>
      <c r="S44" s="210"/>
      <c r="T44" s="210"/>
      <c r="U44" s="210"/>
    </row>
    <row r="45" spans="1:21" ht="24" customHeight="1" x14ac:dyDescent="0.2">
      <c r="A45" s="237"/>
      <c r="B45" s="170" t="s">
        <v>3147</v>
      </c>
      <c r="C45" s="205" t="s">
        <v>3148</v>
      </c>
      <c r="D45" s="238">
        <f>D46+D51+D92+D97+D103</f>
        <v>0</v>
      </c>
      <c r="E45" s="230"/>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8">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7"/>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7" t="s">
        <v>2343</v>
      </c>
      <c r="B51" s="170" t="s">
        <v>3159</v>
      </c>
      <c r="C51" s="205" t="s">
        <v>3160</v>
      </c>
      <c r="D51" s="238">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7" t="s">
        <v>2345</v>
      </c>
      <c r="B52" s="239" t="s">
        <v>3161</v>
      </c>
      <c r="C52" s="205" t="s">
        <v>3162</v>
      </c>
      <c r="D52" s="238">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7"/>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7" t="s">
        <v>2347</v>
      </c>
      <c r="B57" s="239" t="s">
        <v>3167</v>
      </c>
      <c r="C57" s="205" t="s">
        <v>3168</v>
      </c>
      <c r="D57" s="238">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7" t="s">
        <v>2349</v>
      </c>
      <c r="B62" s="239" t="s">
        <v>3173</v>
      </c>
      <c r="C62" s="205" t="s">
        <v>3174</v>
      </c>
      <c r="D62" s="238">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7"/>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7" t="s">
        <v>2357</v>
      </c>
      <c r="B67" s="239" t="s">
        <v>3179</v>
      </c>
      <c r="C67" s="205" t="s">
        <v>3180</v>
      </c>
      <c r="D67" s="238">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7" t="s">
        <v>2359</v>
      </c>
      <c r="B72" s="170" t="s">
        <v>3185</v>
      </c>
      <c r="C72" s="205" t="s">
        <v>3186</v>
      </c>
      <c r="D72" s="238">
        <f>SUM(D73:D76)</f>
        <v>0</v>
      </c>
      <c r="E72" s="230"/>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7" t="s">
        <v>2375</v>
      </c>
      <c r="B77" s="239" t="s">
        <v>3191</v>
      </c>
      <c r="C77" s="205" t="s">
        <v>3192</v>
      </c>
      <c r="D77" s="238">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7"/>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7" t="s">
        <v>2377</v>
      </c>
      <c r="B82" s="241" t="s">
        <v>3197</v>
      </c>
      <c r="C82" s="205" t="s">
        <v>3198</v>
      </c>
      <c r="D82" s="238">
        <f>SUM(D83:D86)</f>
        <v>0</v>
      </c>
      <c r="E82" s="230"/>
      <c r="F82" s="210"/>
      <c r="G82" s="210"/>
      <c r="H82" s="210"/>
      <c r="I82" s="210"/>
      <c r="J82" s="210"/>
      <c r="K82" s="210"/>
      <c r="L82" s="210"/>
      <c r="M82" s="210"/>
      <c r="N82" s="210"/>
      <c r="O82" s="210"/>
      <c r="P82" s="210"/>
      <c r="Q82" s="210"/>
      <c r="R82" s="210"/>
      <c r="S82" s="210"/>
      <c r="T82" s="210"/>
      <c r="U82" s="210"/>
    </row>
    <row r="83" spans="1:21" ht="12.75" customHeight="1" x14ac:dyDescent="0.2">
      <c r="A83" s="237"/>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7"/>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7"/>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7"/>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7" t="s">
        <v>2379</v>
      </c>
      <c r="B87" s="242" t="s">
        <v>3203</v>
      </c>
      <c r="C87" s="205" t="s">
        <v>3204</v>
      </c>
      <c r="D87" s="238">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7"/>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7"/>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7"/>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7"/>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7" t="s">
        <v>2381</v>
      </c>
      <c r="B92" s="239" t="s">
        <v>3209</v>
      </c>
      <c r="C92" s="205" t="s">
        <v>3210</v>
      </c>
      <c r="D92" s="238">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7"/>
      <c r="B93" s="85"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7"/>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7" t="s">
        <v>3104</v>
      </c>
      <c r="B97" s="239" t="s">
        <v>3215</v>
      </c>
      <c r="C97" s="205" t="s">
        <v>3216</v>
      </c>
      <c r="D97" s="238">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0"/>
      <c r="F103" s="210"/>
      <c r="G103" s="210"/>
      <c r="H103" s="210"/>
      <c r="I103" s="210"/>
      <c r="J103" s="210"/>
      <c r="K103" s="210"/>
      <c r="L103" s="210"/>
      <c r="M103" s="210"/>
      <c r="N103" s="210"/>
      <c r="O103" s="210"/>
      <c r="P103" s="210"/>
      <c r="Q103" s="210"/>
      <c r="R103" s="210"/>
      <c r="S103" s="210"/>
      <c r="T103" s="210"/>
      <c r="U103" s="210"/>
    </row>
    <row r="104" spans="1:21" ht="24" customHeight="1" x14ac:dyDescent="0.2">
      <c r="A104" s="237"/>
      <c r="B104" s="170" t="s">
        <v>3223</v>
      </c>
      <c r="C104" s="205" t="s">
        <v>3224</v>
      </c>
      <c r="D104" s="238">
        <f>SUM(D105:D109)</f>
        <v>95610.69</v>
      </c>
      <c r="E104" s="230"/>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93434.77</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509.78</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1666.14</v>
      </c>
      <c r="E109" s="230"/>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Q8" sqref="Q8"/>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1</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21123</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1</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3477</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O.K.</v>
      </c>
      <c r="C240" s="272" t="s">
        <v>3481</v>
      </c>
      <c r="D240" s="252"/>
      <c r="E240" s="147">
        <f t="shared" si="13"/>
        <v>0</v>
      </c>
      <c r="F240" s="147">
        <f t="shared" si="14"/>
        <v>0</v>
      </c>
      <c r="G240" s="147"/>
      <c r="H240" s="147"/>
      <c r="I240" s="147"/>
      <c r="J240" s="147"/>
      <c r="K240" s="147"/>
      <c r="L240" s="147">
        <f>IF(AND('PR-RAS'!D187&gt;0,'PR-RAS'!D740=0),1,0)</f>
        <v>0</v>
      </c>
      <c r="M240" s="147">
        <f>IF(AND('PR-RAS'!E187&gt;0,'PR-RAS'!E740=0),1,0)</f>
        <v>0</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2026-07-08T10:31:11Z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